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240" yWindow="60" windowWidth="28800" windowHeight="14310" tabRatio="500"/>
  </bookViews>
  <sheets>
    <sheet name="Zadanie" sheetId="3" r:id="rId1"/>
  </sheets>
  <definedNames>
    <definedName name="fakt1R">#REF!</definedName>
    <definedName name="_xlnm.Print_Titles" localSheetId="0">Zadanie!$8:$10</definedName>
    <definedName name="_xlnm.Print_Area" localSheetId="0">Zadanie!$A:$N</definedName>
  </definedNames>
  <calcPr calcId="162913"/>
  <extLs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V36" i="3" l="1"/>
  <c r="V34" i="3"/>
  <c r="I34" i="3"/>
  <c r="I36" i="3" s="1"/>
  <c r="N33" i="3"/>
  <c r="L33" i="3"/>
  <c r="J33" i="3"/>
  <c r="H33" i="3"/>
  <c r="N32" i="3"/>
  <c r="L32" i="3"/>
  <c r="J32" i="3"/>
  <c r="H32" i="3"/>
  <c r="N31" i="3"/>
  <c r="L31" i="3"/>
  <c r="J31" i="3"/>
  <c r="H31" i="3"/>
  <c r="N30" i="3"/>
  <c r="L30" i="3"/>
  <c r="J30" i="3"/>
  <c r="H30" i="3"/>
  <c r="N29" i="3"/>
  <c r="L29" i="3"/>
  <c r="J29" i="3"/>
  <c r="H29" i="3"/>
  <c r="N28" i="3"/>
  <c r="L28" i="3"/>
  <c r="J28" i="3"/>
  <c r="H28" i="3"/>
  <c r="N27" i="3"/>
  <c r="L27" i="3"/>
  <c r="J27" i="3"/>
  <c r="H27" i="3"/>
  <c r="N26" i="3"/>
  <c r="L26" i="3"/>
  <c r="J26" i="3"/>
  <c r="H26" i="3"/>
  <c r="N25" i="3"/>
  <c r="L25" i="3"/>
  <c r="J25" i="3"/>
  <c r="H25" i="3"/>
  <c r="N24" i="3"/>
  <c r="N34" i="3" s="1"/>
  <c r="N36" i="3" s="1"/>
  <c r="L24" i="3"/>
  <c r="L34" i="3" s="1"/>
  <c r="L36" i="3" s="1"/>
  <c r="J24" i="3"/>
  <c r="J34" i="3" s="1"/>
  <c r="H24" i="3"/>
  <c r="H34" i="3" s="1"/>
  <c r="H36" i="3" s="1"/>
  <c r="V18" i="3"/>
  <c r="V20" i="3" s="1"/>
  <c r="V38" i="3" s="1"/>
  <c r="L18" i="3"/>
  <c r="L20" i="3" s="1"/>
  <c r="L38" i="3" s="1"/>
  <c r="I18" i="3"/>
  <c r="I20" i="3" s="1"/>
  <c r="I38" i="3" s="1"/>
  <c r="N17" i="3"/>
  <c r="L17" i="3"/>
  <c r="J17" i="3"/>
  <c r="H17" i="3"/>
  <c r="N16" i="3"/>
  <c r="L16" i="3"/>
  <c r="J16" i="3"/>
  <c r="H16" i="3"/>
  <c r="N15" i="3"/>
  <c r="L15" i="3"/>
  <c r="J15" i="3"/>
  <c r="H15" i="3"/>
  <c r="N14" i="3"/>
  <c r="N18" i="3" s="1"/>
  <c r="N20" i="3" s="1"/>
  <c r="L14" i="3"/>
  <c r="J14" i="3"/>
  <c r="J18" i="3" s="1"/>
  <c r="H14" i="3"/>
  <c r="H18" i="3" s="1"/>
  <c r="H20" i="3" s="1"/>
  <c r="D8" i="3"/>
  <c r="H38" i="3" l="1"/>
  <c r="J36" i="3"/>
  <c r="E36" i="3" s="1"/>
  <c r="E34" i="3"/>
  <c r="N38" i="3"/>
  <c r="J20" i="3"/>
  <c r="E18" i="3"/>
  <c r="J38" i="3" l="1"/>
  <c r="E38" i="3" s="1"/>
  <c r="E20" i="3"/>
</calcChain>
</file>

<file path=xl/sharedStrings.xml><?xml version="1.0" encoding="utf-8"?>
<sst xmlns="http://schemas.openxmlformats.org/spreadsheetml/2006/main" count="249" uniqueCount="133">
  <si>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</si>
  <si>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</si>
  <si>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</si>
  <si>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</si>
  <si>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</si>
  <si>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</si>
  <si>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</si>
  <si>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</si>
  <si>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</si>
  <si>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</si>
  <si>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</si>
  <si>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</si>
  <si>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</si>
  <si>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</si>
  <si>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</si>
  <si>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</si>
  <si>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</si>
  <si>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</si>
  <si>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</si>
  <si>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</si>
  <si>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</si>
  <si>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</si>
  <si>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</si>
  <si>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</si>
  <si>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</si>
  <si>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</si>
  <si>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</si>
  <si>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</si>
  <si>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</si>
  <si>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</si>
  <si>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</si>
  <si>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</si>
  <si>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</si>
  <si>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</si>
  <si>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</si>
  <si>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</si>
  <si>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</si>
  <si>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</si>
  <si>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</si>
  <si>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</si>
  <si>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</si>
  <si>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</si>
  <si>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</si>
  <si>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</si>
  <si>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</si>
  <si>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</si>
  <si>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</si>
  <si>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</si>
  <si>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</si>
  <si>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</si>
  <si>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</si>
  <si>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</si>
  <si>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</si>
  <si>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</si>
  <si>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</si>
  <si>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</si>
  <si>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</si>
  <si>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</si>
  <si>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</si>
  <si>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</si>
  <si>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</si>
  <si>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E</t>
  </si>
  <si>
    <t xml:space="preserve">Odberateľ: ZÁKLADNÁ ŠKOLA BÁTOROVÉ KOSIHY </t>
  </si>
  <si>
    <t xml:space="preserve">Projektant: Ing. Karol Petrovič </t>
  </si>
  <si>
    <t>001 Stavba : REKONŠTRUKCIA VYKUROVANIA - HAVARIJNÝ STAV</t>
  </si>
  <si>
    <t>Objekt :NTL Plynová prípojka</t>
  </si>
  <si>
    <t>ODIS oceňovanie stavieb</t>
  </si>
  <si>
    <t>Zaradenie</t>
  </si>
  <si>
    <t>pre KL</t>
  </si>
  <si>
    <t>Lev0</t>
  </si>
  <si>
    <t>pozícia</t>
  </si>
  <si>
    <t>PRÁCE A DODÁVKY HSV</t>
  </si>
  <si>
    <t>1 - ZEMNE PRÁCE</t>
  </si>
  <si>
    <t>800</t>
  </si>
  <si>
    <t>121101R001</t>
  </si>
  <si>
    <t>Výkopové práce hĺbka 0,8 až 1,0 m šírka výkopu 0,5 až 0,8 m</t>
  </si>
  <si>
    <t>m</t>
  </si>
  <si>
    <t xml:space="preserve"> / /   1            </t>
  </si>
  <si>
    <t xml:space="preserve">  .  .  </t>
  </si>
  <si>
    <t>EK</t>
  </si>
  <si>
    <t>S</t>
  </si>
  <si>
    <t>121101R002</t>
  </si>
  <si>
    <t>Zemné práce podklad piesok 0,3 m</t>
  </si>
  <si>
    <t xml:space="preserve"> / /   2            </t>
  </si>
  <si>
    <t>121101R003</t>
  </si>
  <si>
    <t>Odvoz sutiny na skládku do 5 km</t>
  </si>
  <si>
    <t>t</t>
  </si>
  <si>
    <t xml:space="preserve"> / /   3            </t>
  </si>
  <si>
    <t>121101R004</t>
  </si>
  <si>
    <t>Zásip sypaninou</t>
  </si>
  <si>
    <t xml:space="preserve"> / /   4            </t>
  </si>
  <si>
    <t xml:space="preserve">1 - ZEMNE PRÁCE  spolu: </t>
  </si>
  <si>
    <t xml:space="preserve">PRÁCE A DODÁVKY HSV  spolu: </t>
  </si>
  <si>
    <t>PRÁCE A DODÁVKY PSV</t>
  </si>
  <si>
    <t>723 - Vnútorný plynovod</t>
  </si>
  <si>
    <t>721</t>
  </si>
  <si>
    <t>7231013R001</t>
  </si>
  <si>
    <t>Potrubie bralén oceľ DN50, L=6 m</t>
  </si>
  <si>
    <t xml:space="preserve"> / /   5            </t>
  </si>
  <si>
    <t>I</t>
  </si>
  <si>
    <t>IK</t>
  </si>
  <si>
    <t>7231013R002</t>
  </si>
  <si>
    <t>Zváranie potrubia montáž DN50</t>
  </si>
  <si>
    <t xml:space="preserve"> / /   6            </t>
  </si>
  <si>
    <t>7231013R003</t>
  </si>
  <si>
    <t>Guľový ventil plyn PN 16 2",s páčkou</t>
  </si>
  <si>
    <t>ks</t>
  </si>
  <si>
    <t xml:space="preserve"> / /   7            </t>
  </si>
  <si>
    <t>7231013R004</t>
  </si>
  <si>
    <t>Závitové spoje DN 2"</t>
  </si>
  <si>
    <t xml:space="preserve"> / /   8            </t>
  </si>
  <si>
    <t>7231013R005</t>
  </si>
  <si>
    <t>Kotvenie potrubia, cráničky</t>
  </si>
  <si>
    <t xml:space="preserve"> / /   9            </t>
  </si>
  <si>
    <t>7231013R006</t>
  </si>
  <si>
    <t>TLAKOMEROVÁ ZOSTAVA VENTIL + SLUČKA + tlakomer</t>
  </si>
  <si>
    <t xml:space="preserve"> / /  10            </t>
  </si>
  <si>
    <t>7231013R007</t>
  </si>
  <si>
    <t>PRESUN STAVEBNÝCH HMôT</t>
  </si>
  <si>
    <t>kpl</t>
  </si>
  <si>
    <t xml:space="preserve"> / /  11            </t>
  </si>
  <si>
    <t>7231013R008</t>
  </si>
  <si>
    <t>TLAKOVÁ SKÚŠKA POTRUBIA</t>
  </si>
  <si>
    <t xml:space="preserve"> / /  12            </t>
  </si>
  <si>
    <t>7231013R009</t>
  </si>
  <si>
    <t>SPOJOVACÍ MATERIÁL</t>
  </si>
  <si>
    <t xml:space="preserve"> / /  13            </t>
  </si>
  <si>
    <t>7231013R010</t>
  </si>
  <si>
    <t>Revízna správa plynovej prípojky + iskrová skúška potrubia</t>
  </si>
  <si>
    <t xml:space="preserve"> / /  14            </t>
  </si>
  <si>
    <t xml:space="preserve">723 - Vnútorný plynovod  spolu: </t>
  </si>
  <si>
    <t xml:space="preserve">PRÁCE A DODÁVKY PSV  spolu: </t>
  </si>
  <si>
    <t>Za rozpočet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</si>
</sst>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5" formatCode="#,##0.0"/>
    <numFmt numFmtId="166" formatCode="#,##0.0000"/>
    <numFmt numFmtId="167" formatCode="_-* #,##0\ &quot;Sk&quot;_-;\-* #,##0\ &quot;Sk&quot;_-;_-* &quot;-&quot;\ &quot;Sk&quot;_-;_-@_-"/>
    <numFmt numFmtId="168" formatCode="#,##0.000"/>
    <numFmt numFmtId="169" formatCode="#,##0&quot; Sk&quot;;[Red]&quot;-&quot;#,##0&quot; Sk&quot;"/>
    <numFmt numFmtId="171" formatCode="_ * #,##0_ ;_ * \-#,##0_ ;_ * &quot;-&quot;_ ;_ @_ "/>
    <numFmt numFmtId="174" formatCode="_(&quot;$&quot;* #,##0_);_(&quot;$&quot;* \(#,##0\);_(&quot;$&quot;* &quot;-&quot;_);_(@_)"/>
    <numFmt numFmtId="176" formatCode="#,##0.00000"/>
    <numFmt numFmtId="177" formatCode="_(&quot;$&quot;* #,##0.00_);_(&quot;$&quot;* \(#,##0.00\);_(&quot;$&quot;* &quot;-&quot;??_);_(@_)"/>
    <numFmt numFmtId="178" formatCode="_ * #,##0.00_ ;_ * \-#,##0.00_ ;_ * &quot;-&quot;??_ ;_ @_ "/>
    <numFmt numFmtId="183" formatCode="0.000"/>
  </numFmts>
  <fonts count="29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9">
    <xf numFmtId="0" fontId="0" fillId="0" borderId="0"/>
    <xf numFmtId="0" fontId="13" fillId="0" borderId="0"/>
    <xf numFmtId="178" fontId="9" fillId="0" borderId="0" applyFont="0" applyFill="0" applyBorder="0" applyAlignment="0" applyProtection="0">
      <alignment vertical="center"/>
    </xf>
    <xf numFmtId="171" fontId="9" fillId="0" borderId="0" applyFont="0" applyFill="0" applyBorder="0" applyAlignment="0" applyProtection="0">
      <alignment vertical="center"/>
    </xf>
    <xf numFmtId="174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2" borderId="1" applyNumberFormat="0" applyAlignment="0" applyProtection="0">
      <alignment vertical="center"/>
    </xf>
    <xf numFmtId="0" fontId="17" fillId="3" borderId="2" applyNumberFormat="0" applyFill="0" applyAlignment="0" applyProtection="0">
      <alignment vertical="center"/>
    </xf>
    <xf numFmtId="0" fontId="9" fillId="4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3" borderId="2" applyNumberFormat="0" applyFill="0" applyAlignment="0" applyProtection="0">
      <alignment vertical="center"/>
    </xf>
    <xf numFmtId="0" fontId="23" fillId="5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6" borderId="5" applyFont="0" applyFill="0" applyBorder="0">
      <alignment vertical="center"/>
    </xf>
    <xf numFmtId="0" fontId="27" fillId="7" borderId="6" applyNumberFormat="0" applyAlignment="0" applyProtection="0">
      <alignment vertical="center"/>
    </xf>
    <xf numFmtId="0" fontId="22" fillId="8" borderId="7" applyNumberFormat="0" applyBorder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19" fillId="12" borderId="11" applyNumberFormat="0" applyFill="0" applyAlignment="0" applyProtection="0">
      <alignment vertical="center"/>
    </xf>
    <xf numFmtId="167" fontId="13" fillId="0" borderId="0" applyFont="0" applyFill="0" applyBorder="0" applyAlignment="0" applyProtection="0"/>
    <xf numFmtId="0" fontId="9" fillId="13" borderId="12" applyNumberFormat="0" applyBorder="0" applyAlignment="0" applyProtection="0"/>
    <xf numFmtId="0" fontId="14" fillId="14" borderId="13" applyNumberFormat="0" applyBorder="0" applyAlignment="0" applyProtection="0">
      <alignment vertical="center"/>
    </xf>
    <xf numFmtId="0" fontId="20" fillId="15" borderId="14" applyNumberFormat="0" applyBorder="0" applyAlignment="0" applyProtection="0">
      <alignment vertical="center"/>
    </xf>
    <xf numFmtId="0" fontId="15" fillId="16" borderId="15" applyNumberFormat="0" applyBorder="0" applyAlignment="0" applyProtection="0">
      <alignment vertical="center"/>
    </xf>
    <xf numFmtId="0" fontId="15" fillId="17" borderId="16" applyNumberFormat="0" applyBorder="0" applyAlignment="0" applyProtection="0">
      <alignment vertical="center"/>
    </xf>
    <xf numFmtId="0" fontId="15" fillId="18" borderId="17" applyNumberFormat="0" applyBorder="0" applyAlignment="0" applyProtection="0">
      <alignment vertical="center"/>
    </xf>
    <xf numFmtId="0" fontId="9" fillId="19" borderId="18" applyNumberFormat="0" applyBorder="0" applyAlignment="0" applyProtection="0">
      <alignment vertical="center"/>
    </xf>
    <xf numFmtId="0" fontId="15" fillId="20" borderId="19" applyNumberFormat="0" applyBorder="0" applyAlignment="0" applyProtection="0">
      <alignment vertical="center"/>
    </xf>
    <xf numFmtId="169" fontId="24" fillId="6" borderId="5"/>
    <xf numFmtId="0" fontId="15" fillId="21" borderId="20" applyNumberFormat="0" applyBorder="0" applyAlignment="0" applyProtection="0">
      <alignment vertical="center"/>
    </xf>
    <xf numFmtId="0" fontId="9" fillId="22" borderId="21" applyNumberFormat="0" applyBorder="0" applyAlignment="0" applyProtection="0">
      <alignment vertical="center"/>
    </xf>
    <xf numFmtId="0" fontId="9" fillId="23" borderId="22" applyNumberFormat="0" applyBorder="0" applyAlignment="0" applyProtection="0"/>
    <xf numFmtId="0" fontId="15" fillId="24" borderId="23" applyNumberFormat="0" applyBorder="0" applyAlignment="0" applyProtection="0">
      <alignment vertical="center"/>
    </xf>
    <xf numFmtId="0" fontId="9" fillId="25" borderId="24" applyNumberFormat="0" applyBorder="0" applyAlignment="0" applyProtection="0"/>
    <xf numFmtId="0" fontId="24" fillId="6" borderId="5" applyFont="0" applyFill="0"/>
    <xf numFmtId="0" fontId="24" fillId="6" borderId="5">
      <alignment vertical="center"/>
    </xf>
    <xf numFmtId="0" fontId="9" fillId="26" borderId="25" applyNumberFormat="0" applyBorder="0" applyAlignment="0" applyProtection="0"/>
    <xf numFmtId="0" fontId="9" fillId="13" borderId="12" applyNumberFormat="0" applyBorder="0" applyAlignment="0" applyProtection="0"/>
    <xf numFmtId="0" fontId="9" fillId="11" borderId="10" applyNumberFormat="0" applyBorder="0" applyAlignment="0" applyProtection="0"/>
    <xf numFmtId="0" fontId="9" fillId="25" borderId="24" applyNumberFormat="0" applyBorder="0" applyAlignment="0" applyProtection="0"/>
    <xf numFmtId="0" fontId="9" fillId="27" borderId="26" applyNumberFormat="0" applyBorder="0" applyAlignment="0" applyProtection="0"/>
    <xf numFmtId="0" fontId="9" fillId="28" borderId="27" applyNumberFormat="0" applyBorder="0" applyAlignment="0" applyProtection="0"/>
    <xf numFmtId="0" fontId="9" fillId="11" borderId="10" applyNumberFormat="0" applyBorder="0" applyAlignment="0" applyProtection="0"/>
    <xf numFmtId="0" fontId="15" fillId="13" borderId="12" applyNumberFormat="0" applyBorder="0" applyAlignment="0" applyProtection="0"/>
    <xf numFmtId="0" fontId="15" fillId="29" borderId="28" applyNumberFormat="0" applyBorder="0" applyAlignment="0" applyProtection="0"/>
    <xf numFmtId="0" fontId="15" fillId="30" borderId="29" applyNumberFormat="0" applyBorder="0" applyAlignment="0" applyProtection="0"/>
    <xf numFmtId="0" fontId="15" fillId="28" borderId="27" applyNumberFormat="0" applyBorder="0" applyAlignment="0" applyProtection="0"/>
    <xf numFmtId="0" fontId="15" fillId="13" borderId="12" applyNumberFormat="0" applyBorder="0" applyAlignment="0" applyProtection="0"/>
    <xf numFmtId="0" fontId="15" fillId="25" borderId="24" applyNumberFormat="0" applyBorder="0" applyAlignment="0" applyProtection="0"/>
    <xf numFmtId="0" fontId="12" fillId="31" borderId="30" applyNumberFormat="0" applyFill="0" applyAlignment="0" applyProtection="0"/>
    <xf numFmtId="0" fontId="13" fillId="0" borderId="0"/>
    <xf numFmtId="0" fontId="28" fillId="0" borderId="0" applyNumberFormat="0" applyFill="0" applyBorder="0" applyAlignment="0" applyProtection="0"/>
    <xf numFmtId="0" fontId="13" fillId="0" borderId="0"/>
    <xf numFmtId="0" fontId="24" fillId="32" borderId="31" applyBorder="0">
      <alignment vertical="center"/>
    </xf>
    <xf numFmtId="0" fontId="11" fillId="0" borderId="0" applyNumberFormat="0" applyFill="0" applyBorder="0" applyAlignment="0" applyProtection="0"/>
    <xf numFmtId="0" fontId="24" fillId="32" borderId="31">
      <alignment vertical="center"/>
    </xf>
  </cellStyleXfs>
  <cellXfs count="58">
    <xf numFmtId="0" fontId="0" fillId="0" borderId="0" xfId="0"/>
    <xf numFmtId="49" fontId="1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vertical="top"/>
    </xf>
    <xf numFmtId="168" fontId="3" fillId="0" borderId="0" xfId="0" applyNumberFormat="1" applyFont="1" applyAlignment="1">
      <alignment vertical="top"/>
    </xf>
    <xf numFmtId="176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vertical="top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6" fontId="1" fillId="0" borderId="0" xfId="0" applyNumberFormat="1" applyFont="1"/>
    <xf numFmtId="168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8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6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83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3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Continuous"/>
    </xf>
    <xf numFmtId="0" fontId="1" fillId="0" borderId="37" xfId="0" applyFont="1" applyBorder="1" applyAlignment="1">
      <alignment horizontal="centerContinuous"/>
    </xf>
    <xf numFmtId="0" fontId="1" fillId="0" borderId="38" xfId="0" applyFont="1" applyBorder="1" applyAlignment="1">
      <alignment horizontal="centerContinuous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33" xfId="0" applyFont="1" applyBorder="1" applyAlignment="1">
      <alignment horizontal="center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168" fontId="1" fillId="0" borderId="33" xfId="0" applyNumberFormat="1" applyFont="1" applyBorder="1"/>
    <xf numFmtId="0" fontId="1" fillId="0" borderId="33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8" fontId="7" fillId="0" borderId="0" xfId="0" applyNumberFormat="1" applyFont="1" applyAlignment="1">
      <alignment horizontal="right" wrapText="1"/>
    </xf>
    <xf numFmtId="166" fontId="7" fillId="0" borderId="0" xfId="0" applyNumberFormat="1" applyFont="1" applyAlignment="1">
      <alignment horizontal="right" wrapText="1"/>
    </xf>
    <xf numFmtId="49" fontId="1" fillId="0" borderId="32" xfId="0" applyNumberFormat="1" applyFont="1" applyBorder="1" applyAlignment="1">
      <alignment horizontal="left"/>
    </xf>
    <xf numFmtId="0" fontId="1" fillId="0" borderId="32" xfId="0" applyFont="1" applyBorder="1" applyAlignment="1">
      <alignment horizontal="right"/>
    </xf>
    <xf numFmtId="49" fontId="1" fillId="0" borderId="33" xfId="0" applyNumberFormat="1" applyFont="1" applyBorder="1" applyAlignment="1">
      <alignment horizontal="left"/>
    </xf>
    <xf numFmtId="0" fontId="1" fillId="0" borderId="33" xfId="0" applyFont="1" applyBorder="1" applyAlignment="1">
      <alignment horizontal="right"/>
    </xf>
  </cellXfs>
  <cellStyles count="59">
    <cellStyle name="1 000 Sk" xfId="38"/>
    <cellStyle name="1 000,-  Sk" xfId="16"/>
    <cellStyle name="1 000,- Kč" xfId="31"/>
    <cellStyle name="1 000,- Sk" xfId="37"/>
    <cellStyle name="1000 Sk_fakturuj99" xfId="22"/>
    <cellStyle name="20 % – Zvýraznění1" xfId="34" builtinId="30" customBuiltin="1"/>
    <cellStyle name="20 % – Zvýraznění2" xfId="36" builtinId="34" customBuiltin="1"/>
    <cellStyle name="20 % – Zvýraznění3" xfId="29"/>
    <cellStyle name="20 % – Zvýraznění4" xfId="39" builtinId="42" customBuiltin="1"/>
    <cellStyle name="20 % – Zvýraznění5" xfId="40" builtinId="46" customBuiltin="1"/>
    <cellStyle name="20 % – Zvýraznění6" xfId="41" builtinId="50" customBuiltin="1"/>
    <cellStyle name="40 % – Zvýraznění1" xfId="23" builtinId="31" customBuiltin="1"/>
    <cellStyle name="40 % – Zvýraznění2" xfId="42" builtinId="35" customBuiltin="1"/>
    <cellStyle name="40 % – Zvýraznění3" xfId="43" builtinId="39" customBuiltin="1"/>
    <cellStyle name="40 % – Zvýraznění4" xfId="44" builtinId="43" customBuiltin="1"/>
    <cellStyle name="40 % – Zvýraznění5" xfId="33"/>
    <cellStyle name="40 % – Zvýraznění6" xfId="45" builtinId="51" customBuiltin="1"/>
    <cellStyle name="60 % – Zvýraznění1" xfId="46" builtinId="32" customBuiltin="1"/>
    <cellStyle name="60 % – Zvýraznění2" xfId="47" builtinId="36" customBuiltin="1"/>
    <cellStyle name="60 % – Zvýraznění3" xfId="48" builtinId="40" customBuiltin="1"/>
    <cellStyle name="60 % – Zvýraznění4" xfId="49" builtinId="44" customBuiltin="1"/>
    <cellStyle name="60 % – Zvýraznění5" xfId="50" builtinId="48" customBuiltin="1"/>
    <cellStyle name="60 % – Zvýraznění6" xfId="51" builtinId="52" customBuiltin="1"/>
    <cellStyle name="Celkem" xfId="52" builtinId="25" customBuiltin="1"/>
    <cellStyle name="Čárka" xfId="2" builtinId="3" customBuiltin="1"/>
    <cellStyle name="Čárky bez des. míst" xfId="3" builtinId="6" customBuiltin="1"/>
    <cellStyle name="data" xfId="53"/>
    <cellStyle name="Hypertextový odkaz" xfId="10" builtinId="8" customBuiltin="1"/>
    <cellStyle name="Kontrolní buňka" xfId="7" builtinId="23" customBuiltin="1"/>
    <cellStyle name="Měna" xfId="5" builtinId="4" customBuiltin="1"/>
    <cellStyle name="Měny bez des. míst" xfId="4" builtinId="7" customBuiltin="1"/>
    <cellStyle name="Nadpis 1" xfId="13" builtinId="16" customBuiltin="1"/>
    <cellStyle name="Nadpis 2" xfId="8" builtinId="17" customBuiltin="1"/>
    <cellStyle name="Nadpis 3" xfId="14" builtinId="18" customBuiltin="1"/>
    <cellStyle name="Nadpis 4" xfId="15" builtinId="19" customBuiltin="1"/>
    <cellStyle name="Název" xfId="54" builtinId="15" customBuiltin="1"/>
    <cellStyle name="Neutrální" xfId="25" builtinId="28" customBuiltin="1"/>
    <cellStyle name="normálne_fakturuj99" xfId="55"/>
    <cellStyle name="normálne_KLs" xfId="1"/>
    <cellStyle name="Normální" xfId="0" builtinId="0" customBuiltin="1"/>
    <cellStyle name="Použitý hypertextový odkaz" xfId="11" builtinId="9" customBuiltin="1"/>
    <cellStyle name="Poznámka" xfId="9" builtinId="10" customBuiltin="1"/>
    <cellStyle name="Procenta" xfId="6" builtinId="5" customBuiltin="1"/>
    <cellStyle name="Propojená buňka" xfId="21" builtinId="24" customBuiltin="1"/>
    <cellStyle name="Správně" xfId="18" builtinId="26" customBuiltin="1"/>
    <cellStyle name="Špatně" xfId="24" builtinId="27" customBuiltin="1"/>
    <cellStyle name="TEXT" xfId="56"/>
    <cellStyle name="Text upozornění" xfId="57" builtinId="11" customBuiltin="1"/>
    <cellStyle name="TEXT1" xfId="58"/>
    <cellStyle name="Vstup" xfId="17" builtinId="20" customBuiltin="1"/>
    <cellStyle name="Výpočet" xfId="20" builtinId="22" customBuiltin="1"/>
    <cellStyle name="Výstup" xfId="19" builtinId="21" customBuiltin="1"/>
    <cellStyle name="Vysvětlující text" xfId="12" builtinId="53" customBuiltin="1"/>
    <cellStyle name="Zvýraznění 1" xfId="26" builtinId="29" customBuiltin="1"/>
    <cellStyle name="Zvýraznění 2" xfId="27" builtinId="33" customBuiltin="1"/>
    <cellStyle name="Zvýraznění 3" xfId="28" builtinId="37" customBuiltin="1"/>
    <cellStyle name="Zvýraznění 4" xfId="30" builtinId="41" customBuiltin="1"/>
    <cellStyle name="Zvýraznění 5" xfId="32" builtinId="45" customBuiltin="1"/>
    <cellStyle name="Zvýraznění 6" xfId="35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 activeCell="D14" sqref="D14"/>
    </sheetView>
  </sheetViews>
  <sheetFormatPr defaultRowHeight="12.75"/>
  <cols>
    <col min="1" max="1" width="6.7109375" style="18" customWidth="1"/>
    <col min="2" max="2" width="3.7109375" style="19" customWidth="1"/>
    <col min="3" max="3" width="13" style="20" customWidth="1"/>
    <col min="4" max="4" width="35.7109375" style="21" customWidth="1"/>
    <col min="5" max="5" width="10.7109375" style="22" customWidth="1"/>
    <col min="6" max="6" width="5.28515625" style="23" customWidth="1"/>
    <col min="7" max="7" width="8.7109375" style="24" customWidth="1"/>
    <col min="8" max="9" width="9.7109375" style="24" hidden="1" customWidth="1"/>
    <col min="10" max="10" width="9.7109375" style="24" customWidth="1"/>
    <col min="11" max="11" width="7.42578125" style="25" hidden="1" customWidth="1"/>
    <col min="12" max="12" width="8.28515625" style="25" hidden="1" customWidth="1"/>
    <col min="13" max="13" width="9.140625" style="22" hidden="1"/>
    <col min="14" max="14" width="7" style="22" hidden="1" customWidth="1"/>
    <col min="15" max="15" width="12.7109375" style="23" hidden="1" customWidth="1"/>
    <col min="16" max="18" width="13.28515625" style="22" hidden="1" customWidth="1"/>
    <col min="19" max="19" width="10.5703125" style="26" hidden="1" customWidth="1"/>
    <col min="20" max="20" width="10.28515625" style="26" hidden="1" customWidth="1"/>
    <col min="21" max="21" width="5.7109375" style="26" hidden="1" customWidth="1"/>
    <col min="22" max="22" width="9.140625" style="27" hidden="1"/>
    <col min="23" max="24" width="5.7109375" style="23" hidden="1" customWidth="1"/>
    <col min="25" max="25" width="7.5703125" style="23" hidden="1" customWidth="1"/>
    <col min="26" max="26" width="24.85546875" style="23" hidden="1" customWidth="1"/>
    <col min="27" max="27" width="4.28515625" style="23" hidden="1" customWidth="1"/>
    <col min="28" max="28" width="8.28515625" style="23" hidden="1" customWidth="1"/>
    <col min="29" max="29" width="8.7109375" style="23" hidden="1" customWidth="1"/>
    <col min="30" max="33" width="9.140625" style="23" hidden="1"/>
    <col min="34" max="34" width="9.140625" style="10"/>
    <col min="35" max="36" width="0" style="10" hidden="1" customWidth="1"/>
    <col min="37" max="16384" width="9.140625" style="10"/>
  </cols>
  <sheetData>
    <row r="1" spans="1:36" ht="24">
      <c r="A1" s="14" t="s">
        <v>62</v>
      </c>
      <c r="B1" s="10"/>
      <c r="C1" s="10"/>
      <c r="D1" s="10"/>
      <c r="E1" s="14"/>
      <c r="F1" s="10"/>
      <c r="G1" s="11"/>
      <c r="H1" s="10"/>
      <c r="I1" s="10"/>
      <c r="J1" s="11"/>
      <c r="K1" s="12"/>
      <c r="L1" s="10"/>
      <c r="M1" s="10"/>
      <c r="N1" s="10"/>
      <c r="O1" s="10"/>
      <c r="P1" s="13"/>
      <c r="Q1" s="13"/>
      <c r="R1" s="13"/>
      <c r="S1" s="10"/>
      <c r="T1" s="10"/>
      <c r="U1" s="10"/>
      <c r="V1" s="10"/>
      <c r="W1" s="10"/>
      <c r="X1" s="10"/>
      <c r="Y1" s="7" t="s">
        <v>0</v>
      </c>
      <c r="Z1" s="7" t="s">
        <v>1</v>
      </c>
      <c r="AA1" s="7" t="s">
        <v>2</v>
      </c>
      <c r="AB1" s="7" t="s">
        <v>3</v>
      </c>
      <c r="AC1" s="7" t="s">
        <v>4</v>
      </c>
      <c r="AD1" s="48" t="s">
        <v>5</v>
      </c>
      <c r="AE1" s="49" t="s">
        <v>6</v>
      </c>
      <c r="AF1" s="10"/>
      <c r="AG1" s="10"/>
    </row>
    <row r="2" spans="1:36">
      <c r="A2" s="14" t="s">
        <v>63</v>
      </c>
      <c r="B2" s="10"/>
      <c r="C2" s="10"/>
      <c r="D2" s="10"/>
      <c r="E2" s="14"/>
      <c r="F2" s="10"/>
      <c r="G2" s="11"/>
      <c r="H2" s="28"/>
      <c r="I2" s="10"/>
      <c r="J2" s="11"/>
      <c r="K2" s="12"/>
      <c r="L2" s="10"/>
      <c r="M2" s="10"/>
      <c r="N2" s="10"/>
      <c r="O2" s="10"/>
      <c r="P2" s="13"/>
      <c r="Q2" s="13"/>
      <c r="R2" s="13"/>
      <c r="S2" s="10"/>
      <c r="T2" s="10"/>
      <c r="U2" s="10"/>
      <c r="V2" s="10"/>
      <c r="W2" s="10"/>
      <c r="X2" s="10"/>
      <c r="Y2" s="7" t="s">
        <v>7</v>
      </c>
      <c r="Z2" s="8" t="s">
        <v>8</v>
      </c>
      <c r="AA2" s="8" t="s">
        <v>9</v>
      </c>
      <c r="AB2" s="8"/>
      <c r="AC2" s="9"/>
      <c r="AD2" s="48">
        <v>1</v>
      </c>
      <c r="AE2" s="50">
        <v>123.5</v>
      </c>
      <c r="AF2" s="10"/>
      <c r="AG2" s="10"/>
    </row>
    <row r="3" spans="1:36">
      <c r="A3" s="14" t="s">
        <v>10</v>
      </c>
      <c r="B3" s="10"/>
      <c r="C3" s="10"/>
      <c r="D3" s="10"/>
      <c r="E3" s="14"/>
      <c r="F3" s="10"/>
      <c r="G3" s="11"/>
      <c r="H3" s="10"/>
      <c r="I3" s="10"/>
      <c r="J3" s="11"/>
      <c r="K3" s="12"/>
      <c r="L3" s="10"/>
      <c r="M3" s="10"/>
      <c r="N3" s="10"/>
      <c r="O3" s="10"/>
      <c r="P3" s="13"/>
      <c r="Q3" s="13"/>
      <c r="R3" s="13"/>
      <c r="S3" s="10"/>
      <c r="T3" s="10"/>
      <c r="U3" s="10"/>
      <c r="V3" s="10"/>
      <c r="W3" s="10"/>
      <c r="X3" s="10"/>
      <c r="Y3" s="7" t="s">
        <v>11</v>
      </c>
      <c r="Z3" s="8" t="s">
        <v>12</v>
      </c>
      <c r="AA3" s="8" t="s">
        <v>9</v>
      </c>
      <c r="AB3" s="8" t="s">
        <v>13</v>
      </c>
      <c r="AC3" s="9" t="s">
        <v>14</v>
      </c>
      <c r="AD3" s="48">
        <v>2</v>
      </c>
      <c r="AE3" s="51">
        <v>123.46</v>
      </c>
      <c r="AF3" s="10"/>
      <c r="AG3" s="10"/>
    </row>
    <row r="4" spans="1:36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3"/>
      <c r="Q4" s="13"/>
      <c r="R4" s="13"/>
      <c r="S4" s="10"/>
      <c r="T4" s="10"/>
      <c r="U4" s="10"/>
      <c r="V4" s="10"/>
      <c r="W4" s="10"/>
      <c r="X4" s="10"/>
      <c r="Y4" s="7" t="s">
        <v>15</v>
      </c>
      <c r="Z4" s="8" t="s">
        <v>16</v>
      </c>
      <c r="AA4" s="8" t="s">
        <v>9</v>
      </c>
      <c r="AB4" s="8"/>
      <c r="AC4" s="9"/>
      <c r="AD4" s="48">
        <v>3</v>
      </c>
      <c r="AE4" s="52">
        <v>123.45699999999999</v>
      </c>
      <c r="AF4" s="10"/>
      <c r="AG4" s="10"/>
    </row>
    <row r="5" spans="1:36">
      <c r="A5" s="14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3"/>
      <c r="Q5" s="13"/>
      <c r="R5" s="13"/>
      <c r="S5" s="10"/>
      <c r="T5" s="10"/>
      <c r="U5" s="10"/>
      <c r="V5" s="10"/>
      <c r="W5" s="10"/>
      <c r="X5" s="10"/>
      <c r="Y5" s="7" t="s">
        <v>17</v>
      </c>
      <c r="Z5" s="8" t="s">
        <v>12</v>
      </c>
      <c r="AA5" s="8" t="s">
        <v>9</v>
      </c>
      <c r="AB5" s="8" t="s">
        <v>13</v>
      </c>
      <c r="AC5" s="9" t="s">
        <v>14</v>
      </c>
      <c r="AD5" s="48">
        <v>4</v>
      </c>
      <c r="AE5" s="53">
        <v>123.4567</v>
      </c>
      <c r="AF5" s="10"/>
      <c r="AG5" s="10"/>
    </row>
    <row r="6" spans="1:36">
      <c r="A6" s="14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3"/>
      <c r="Q6" s="13"/>
      <c r="R6" s="13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48" t="s">
        <v>18</v>
      </c>
      <c r="AE6" s="51">
        <v>123.46</v>
      </c>
      <c r="AF6" s="10"/>
      <c r="AG6" s="10"/>
    </row>
    <row r="7" spans="1:36">
      <c r="A7" s="1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3"/>
      <c r="Q7" s="13"/>
      <c r="R7" s="13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6" ht="13.5">
      <c r="A8" s="10" t="s">
        <v>66</v>
      </c>
      <c r="B8" s="29"/>
      <c r="C8" s="30"/>
      <c r="D8" s="15" t="str">
        <f>CONCATENATE(Z2," ",AA2," ",AB2," ",AC2)</f>
        <v xml:space="preserve">Prehľad rozpočtových nákladov v EUR  </v>
      </c>
      <c r="E8" s="13"/>
      <c r="F8" s="10"/>
      <c r="G8" s="11"/>
      <c r="H8" s="11"/>
      <c r="I8" s="11"/>
      <c r="J8" s="11"/>
      <c r="K8" s="12"/>
      <c r="L8" s="12"/>
      <c r="M8" s="13"/>
      <c r="N8" s="13"/>
      <c r="O8" s="10"/>
      <c r="P8" s="13"/>
      <c r="Q8" s="13"/>
      <c r="R8" s="13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6">
      <c r="A9" s="16" t="s">
        <v>19</v>
      </c>
      <c r="B9" s="16" t="s">
        <v>20</v>
      </c>
      <c r="C9" s="16" t="s">
        <v>21</v>
      </c>
      <c r="D9" s="16" t="s">
        <v>22</v>
      </c>
      <c r="E9" s="16" t="s">
        <v>23</v>
      </c>
      <c r="F9" s="16" t="s">
        <v>24</v>
      </c>
      <c r="G9" s="16" t="s">
        <v>25</v>
      </c>
      <c r="H9" s="16" t="s">
        <v>26</v>
      </c>
      <c r="I9" s="16" t="s">
        <v>27</v>
      </c>
      <c r="J9" s="16" t="s">
        <v>28</v>
      </c>
      <c r="K9" s="32" t="s">
        <v>29</v>
      </c>
      <c r="L9" s="33"/>
      <c r="M9" s="34" t="s">
        <v>30</v>
      </c>
      <c r="N9" s="33"/>
      <c r="O9" s="35" t="s">
        <v>31</v>
      </c>
      <c r="P9" s="38" t="s">
        <v>23</v>
      </c>
      <c r="Q9" s="38" t="s">
        <v>23</v>
      </c>
      <c r="R9" s="35" t="s">
        <v>23</v>
      </c>
      <c r="S9" s="39" t="s">
        <v>32</v>
      </c>
      <c r="T9" s="40" t="s">
        <v>33</v>
      </c>
      <c r="U9" s="41" t="s">
        <v>34</v>
      </c>
      <c r="V9" s="16" t="s">
        <v>35</v>
      </c>
      <c r="W9" s="16" t="s">
        <v>36</v>
      </c>
      <c r="X9" s="16" t="s">
        <v>37</v>
      </c>
      <c r="Y9" s="54" t="s">
        <v>38</v>
      </c>
      <c r="Z9" s="54" t="s">
        <v>39</v>
      </c>
      <c r="AA9" s="16" t="s">
        <v>34</v>
      </c>
      <c r="AB9" s="16" t="s">
        <v>40</v>
      </c>
      <c r="AC9" s="16" t="s">
        <v>41</v>
      </c>
      <c r="AD9" s="55" t="s">
        <v>42</v>
      </c>
      <c r="AE9" s="55" t="s">
        <v>43</v>
      </c>
      <c r="AF9" s="55" t="s">
        <v>23</v>
      </c>
      <c r="AG9" s="55" t="s">
        <v>44</v>
      </c>
      <c r="AI9" s="10" t="s">
        <v>67</v>
      </c>
      <c r="AJ9" s="10" t="s">
        <v>69</v>
      </c>
    </row>
    <row r="10" spans="1:36">
      <c r="A10" s="17" t="s">
        <v>45</v>
      </c>
      <c r="B10" s="17" t="s">
        <v>46</v>
      </c>
      <c r="C10" s="31"/>
      <c r="D10" s="17" t="s">
        <v>47</v>
      </c>
      <c r="E10" s="17" t="s">
        <v>48</v>
      </c>
      <c r="F10" s="17" t="s">
        <v>49</v>
      </c>
      <c r="G10" s="17" t="s">
        <v>50</v>
      </c>
      <c r="H10" s="17" t="s">
        <v>51</v>
      </c>
      <c r="I10" s="17" t="s">
        <v>52</v>
      </c>
      <c r="J10" s="17"/>
      <c r="K10" s="17" t="s">
        <v>25</v>
      </c>
      <c r="L10" s="17" t="s">
        <v>28</v>
      </c>
      <c r="M10" s="36" t="s">
        <v>25</v>
      </c>
      <c r="N10" s="17" t="s">
        <v>28</v>
      </c>
      <c r="O10" s="37"/>
      <c r="P10" s="42" t="s">
        <v>53</v>
      </c>
      <c r="Q10" s="42" t="s">
        <v>54</v>
      </c>
      <c r="R10" s="37" t="s">
        <v>55</v>
      </c>
      <c r="S10" s="43" t="s">
        <v>56</v>
      </c>
      <c r="T10" s="44" t="s">
        <v>57</v>
      </c>
      <c r="U10" s="45" t="s">
        <v>58</v>
      </c>
      <c r="V10" s="46"/>
      <c r="W10" s="47"/>
      <c r="X10" s="47"/>
      <c r="Y10" s="56" t="s">
        <v>59</v>
      </c>
      <c r="Z10" s="56" t="s">
        <v>45</v>
      </c>
      <c r="AA10" s="17" t="s">
        <v>60</v>
      </c>
      <c r="AB10" s="47"/>
      <c r="AC10" s="47"/>
      <c r="AD10" s="57"/>
      <c r="AE10" s="57"/>
      <c r="AF10" s="57"/>
      <c r="AG10" s="57"/>
      <c r="AI10" s="10" t="s">
        <v>68</v>
      </c>
      <c r="AJ10" s="10" t="s">
        <v>70</v>
      </c>
    </row>
    <row r="12" spans="1:36">
      <c r="B12" s="6" t="s">
        <v>71</v>
      </c>
    </row>
    <row r="13" spans="1:36">
      <c r="B13" s="20" t="s">
        <v>72</v>
      </c>
    </row>
    <row r="14" spans="1:36" ht="25.5">
      <c r="A14" s="18">
        <v>1</v>
      </c>
      <c r="B14" s="19" t="s">
        <v>73</v>
      </c>
      <c r="C14" s="20" t="s">
        <v>74</v>
      </c>
      <c r="D14" s="21" t="s">
        <v>75</v>
      </c>
      <c r="E14" s="22">
        <v>80</v>
      </c>
      <c r="F14" s="23" t="s">
        <v>76</v>
      </c>
      <c r="H14" s="24">
        <f>ROUND(E14*G14,2)</f>
        <v>0</v>
      </c>
      <c r="J14" s="24">
        <f>ROUND(E14*G14,2)</f>
        <v>0</v>
      </c>
      <c r="L14" s="25">
        <f>E14*K14</f>
        <v>0</v>
      </c>
      <c r="N14" s="22">
        <f>E14*M14</f>
        <v>0</v>
      </c>
      <c r="O14" s="23" t="s">
        <v>77</v>
      </c>
      <c r="U14" s="26" t="s">
        <v>61</v>
      </c>
      <c r="W14" s="20" t="s">
        <v>74</v>
      </c>
      <c r="X14" s="20" t="s">
        <v>74</v>
      </c>
      <c r="Y14" s="23" t="s">
        <v>78</v>
      </c>
      <c r="AI14" s="10" t="s">
        <v>79</v>
      </c>
      <c r="AJ14" s="10" t="s">
        <v>80</v>
      </c>
    </row>
    <row r="15" spans="1:36">
      <c r="A15" s="18">
        <v>2</v>
      </c>
      <c r="B15" s="19" t="s">
        <v>73</v>
      </c>
      <c r="C15" s="20" t="s">
        <v>81</v>
      </c>
      <c r="D15" s="21" t="s">
        <v>82</v>
      </c>
      <c r="E15" s="22">
        <v>80</v>
      </c>
      <c r="F15" s="23" t="s">
        <v>76</v>
      </c>
      <c r="H15" s="24">
        <f>ROUND(E15*G15,2)</f>
        <v>0</v>
      </c>
      <c r="J15" s="24">
        <f>ROUND(E15*G15,2)</f>
        <v>0</v>
      </c>
      <c r="L15" s="25">
        <f>E15*K15</f>
        <v>0</v>
      </c>
      <c r="N15" s="22">
        <f>E15*M15</f>
        <v>0</v>
      </c>
      <c r="O15" s="23" t="s">
        <v>83</v>
      </c>
      <c r="U15" s="26" t="s">
        <v>61</v>
      </c>
      <c r="W15" s="20" t="s">
        <v>81</v>
      </c>
      <c r="X15" s="20" t="s">
        <v>81</v>
      </c>
      <c r="Y15" s="23" t="s">
        <v>78</v>
      </c>
      <c r="AI15" s="10" t="s">
        <v>79</v>
      </c>
      <c r="AJ15" s="10" t="s">
        <v>80</v>
      </c>
    </row>
    <row r="16" spans="1:36">
      <c r="A16" s="18">
        <v>3</v>
      </c>
      <c r="B16" s="19" t="s">
        <v>73</v>
      </c>
      <c r="C16" s="20" t="s">
        <v>84</v>
      </c>
      <c r="D16" s="21" t="s">
        <v>85</v>
      </c>
      <c r="E16" s="22">
        <v>20</v>
      </c>
      <c r="F16" s="23" t="s">
        <v>86</v>
      </c>
      <c r="H16" s="24">
        <f>ROUND(E16*G16,2)</f>
        <v>0</v>
      </c>
      <c r="J16" s="24">
        <f>ROUND(E16*G16,2)</f>
        <v>0</v>
      </c>
      <c r="L16" s="25">
        <f>E16*K16</f>
        <v>0</v>
      </c>
      <c r="N16" s="22">
        <f>E16*M16</f>
        <v>0</v>
      </c>
      <c r="O16" s="23" t="s">
        <v>87</v>
      </c>
      <c r="U16" s="26" t="s">
        <v>61</v>
      </c>
      <c r="W16" s="20" t="s">
        <v>84</v>
      </c>
      <c r="X16" s="20" t="s">
        <v>84</v>
      </c>
      <c r="Y16" s="23" t="s">
        <v>78</v>
      </c>
      <c r="AI16" s="10" t="s">
        <v>79</v>
      </c>
      <c r="AJ16" s="10" t="s">
        <v>80</v>
      </c>
    </row>
    <row r="17" spans="1:36">
      <c r="A17" s="18">
        <v>4</v>
      </c>
      <c r="B17" s="19" t="s">
        <v>73</v>
      </c>
      <c r="C17" s="20" t="s">
        <v>88</v>
      </c>
      <c r="D17" s="21" t="s">
        <v>89</v>
      </c>
      <c r="E17" s="22">
        <v>80</v>
      </c>
      <c r="F17" s="23" t="s">
        <v>76</v>
      </c>
      <c r="H17" s="24">
        <f>ROUND(E17*G17,2)</f>
        <v>0</v>
      </c>
      <c r="J17" s="24">
        <f>ROUND(E17*G17,2)</f>
        <v>0</v>
      </c>
      <c r="L17" s="25">
        <f>E17*K17</f>
        <v>0</v>
      </c>
      <c r="N17" s="22">
        <f>E17*M17</f>
        <v>0</v>
      </c>
      <c r="O17" s="23" t="s">
        <v>90</v>
      </c>
      <c r="U17" s="26" t="s">
        <v>61</v>
      </c>
      <c r="W17" s="20" t="s">
        <v>88</v>
      </c>
      <c r="X17" s="20" t="s">
        <v>88</v>
      </c>
      <c r="Y17" s="23" t="s">
        <v>78</v>
      </c>
      <c r="AI17" s="10" t="s">
        <v>79</v>
      </c>
      <c r="AJ17" s="10" t="s">
        <v>80</v>
      </c>
    </row>
    <row r="18" spans="1:36">
      <c r="D18" s="1" t="s">
        <v>91</v>
      </c>
      <c r="E18" s="2">
        <f>J18</f>
        <v>0</v>
      </c>
      <c r="H18" s="2">
        <f>SUM(H12:H17)</f>
        <v>0</v>
      </c>
      <c r="I18" s="2">
        <f>SUM(I12:I17)</f>
        <v>0</v>
      </c>
      <c r="J18" s="2">
        <f>SUM(J12:J17)</f>
        <v>0</v>
      </c>
      <c r="L18" s="4">
        <f>SUM(L12:L17)</f>
        <v>0</v>
      </c>
      <c r="N18" s="3">
        <f>SUM(N12:N17)</f>
        <v>0</v>
      </c>
      <c r="V18" s="27">
        <f>SUM(V12:V17)</f>
        <v>0</v>
      </c>
    </row>
    <row r="20" spans="1:36">
      <c r="D20" s="1" t="s">
        <v>92</v>
      </c>
      <c r="E20" s="3">
        <f>J20</f>
        <v>0</v>
      </c>
      <c r="H20" s="2">
        <f>+H18</f>
        <v>0</v>
      </c>
      <c r="I20" s="2">
        <f>+I18</f>
        <v>0</v>
      </c>
      <c r="J20" s="2">
        <f>+J18</f>
        <v>0</v>
      </c>
      <c r="L20" s="4">
        <f>+L18</f>
        <v>0</v>
      </c>
      <c r="N20" s="3">
        <f>+N18</f>
        <v>0</v>
      </c>
      <c r="V20" s="27">
        <f>+V18</f>
        <v>0</v>
      </c>
    </row>
    <row r="22" spans="1:36">
      <c r="B22" s="6" t="s">
        <v>93</v>
      </c>
    </row>
    <row r="23" spans="1:36">
      <c r="B23" s="20" t="s">
        <v>94</v>
      </c>
    </row>
    <row r="24" spans="1:36">
      <c r="A24" s="18">
        <v>5</v>
      </c>
      <c r="B24" s="19" t="s">
        <v>95</v>
      </c>
      <c r="C24" s="20" t="s">
        <v>96</v>
      </c>
      <c r="D24" s="21" t="s">
        <v>97</v>
      </c>
      <c r="E24" s="22">
        <v>80</v>
      </c>
      <c r="F24" s="23" t="s">
        <v>76</v>
      </c>
      <c r="H24" s="24">
        <f>ROUND(E24*G24,2)</f>
        <v>0</v>
      </c>
      <c r="J24" s="24">
        <f>ROUND(E24*G24,2)</f>
        <v>0</v>
      </c>
      <c r="L24" s="25">
        <f>E24*K24</f>
        <v>0</v>
      </c>
      <c r="N24" s="22">
        <f>E24*M24</f>
        <v>0</v>
      </c>
      <c r="O24" s="23" t="s">
        <v>98</v>
      </c>
      <c r="U24" s="26" t="s">
        <v>99</v>
      </c>
      <c r="W24" s="20" t="s">
        <v>96</v>
      </c>
      <c r="X24" s="20" t="s">
        <v>96</v>
      </c>
      <c r="Y24" s="23" t="s">
        <v>78</v>
      </c>
      <c r="AI24" s="10" t="s">
        <v>100</v>
      </c>
      <c r="AJ24" s="10" t="s">
        <v>80</v>
      </c>
    </row>
    <row r="25" spans="1:36">
      <c r="A25" s="18">
        <v>6</v>
      </c>
      <c r="B25" s="19" t="s">
        <v>95</v>
      </c>
      <c r="C25" s="20" t="s">
        <v>101</v>
      </c>
      <c r="D25" s="21" t="s">
        <v>102</v>
      </c>
      <c r="E25" s="22">
        <v>80</v>
      </c>
      <c r="F25" s="23" t="s">
        <v>76</v>
      </c>
      <c r="H25" s="24">
        <f>ROUND(E25*G25,2)</f>
        <v>0</v>
      </c>
      <c r="J25" s="24">
        <f>ROUND(E25*G25,2)</f>
        <v>0</v>
      </c>
      <c r="L25" s="25">
        <f>E25*K25</f>
        <v>0</v>
      </c>
      <c r="N25" s="22">
        <f>E25*M25</f>
        <v>0</v>
      </c>
      <c r="O25" s="23" t="s">
        <v>103</v>
      </c>
      <c r="U25" s="26" t="s">
        <v>99</v>
      </c>
      <c r="W25" s="20" t="s">
        <v>101</v>
      </c>
      <c r="X25" s="20" t="s">
        <v>101</v>
      </c>
      <c r="Y25" s="23" t="s">
        <v>78</v>
      </c>
      <c r="AI25" s="10" t="s">
        <v>100</v>
      </c>
      <c r="AJ25" s="10" t="s">
        <v>80</v>
      </c>
    </row>
    <row r="26" spans="1:36">
      <c r="A26" s="18">
        <v>7</v>
      </c>
      <c r="B26" s="19" t="s">
        <v>95</v>
      </c>
      <c r="C26" s="20" t="s">
        <v>104</v>
      </c>
      <c r="D26" s="21" t="s">
        <v>105</v>
      </c>
      <c r="E26" s="22">
        <v>2</v>
      </c>
      <c r="F26" s="23" t="s">
        <v>106</v>
      </c>
      <c r="H26" s="24">
        <f>ROUND(E26*G26,2)</f>
        <v>0</v>
      </c>
      <c r="J26" s="24">
        <f>ROUND(E26*G26,2)</f>
        <v>0</v>
      </c>
      <c r="L26" s="25">
        <f>E26*K26</f>
        <v>0</v>
      </c>
      <c r="N26" s="22">
        <f>E26*M26</f>
        <v>0</v>
      </c>
      <c r="O26" s="23" t="s">
        <v>107</v>
      </c>
      <c r="U26" s="26" t="s">
        <v>99</v>
      </c>
      <c r="W26" s="20" t="s">
        <v>104</v>
      </c>
      <c r="X26" s="20" t="s">
        <v>104</v>
      </c>
      <c r="Y26" s="23" t="s">
        <v>78</v>
      </c>
      <c r="AI26" s="10" t="s">
        <v>100</v>
      </c>
      <c r="AJ26" s="10" t="s">
        <v>80</v>
      </c>
    </row>
    <row r="27" spans="1:36">
      <c r="A27" s="18">
        <v>8</v>
      </c>
      <c r="B27" s="19" t="s">
        <v>95</v>
      </c>
      <c r="C27" s="20" t="s">
        <v>108</v>
      </c>
      <c r="D27" s="21" t="s">
        <v>109</v>
      </c>
      <c r="E27" s="22">
        <v>4</v>
      </c>
      <c r="F27" s="23" t="s">
        <v>106</v>
      </c>
      <c r="H27" s="24">
        <f>ROUND(E27*G27,2)</f>
        <v>0</v>
      </c>
      <c r="J27" s="24">
        <f>ROUND(E27*G27,2)</f>
        <v>0</v>
      </c>
      <c r="L27" s="25">
        <f>E27*K27</f>
        <v>0</v>
      </c>
      <c r="N27" s="22">
        <f>E27*M27</f>
        <v>0</v>
      </c>
      <c r="O27" s="23" t="s">
        <v>110</v>
      </c>
      <c r="U27" s="26" t="s">
        <v>99</v>
      </c>
      <c r="W27" s="20" t="s">
        <v>108</v>
      </c>
      <c r="X27" s="20" t="s">
        <v>108</v>
      </c>
      <c r="Y27" s="23" t="s">
        <v>78</v>
      </c>
      <c r="AI27" s="10" t="s">
        <v>100</v>
      </c>
      <c r="AJ27" s="10" t="s">
        <v>80</v>
      </c>
    </row>
    <row r="28" spans="1:36">
      <c r="A28" s="18">
        <v>9</v>
      </c>
      <c r="B28" s="19" t="s">
        <v>95</v>
      </c>
      <c r="C28" s="20" t="s">
        <v>111</v>
      </c>
      <c r="D28" s="21" t="s">
        <v>112</v>
      </c>
      <c r="E28" s="22">
        <v>10</v>
      </c>
      <c r="F28" s="23" t="s">
        <v>106</v>
      </c>
      <c r="H28" s="24">
        <f>ROUND(E28*G28,2)</f>
        <v>0</v>
      </c>
      <c r="J28" s="24">
        <f>ROUND(E28*G28,2)</f>
        <v>0</v>
      </c>
      <c r="L28" s="25">
        <f>E28*K28</f>
        <v>0</v>
      </c>
      <c r="N28" s="22">
        <f>E28*M28</f>
        <v>0</v>
      </c>
      <c r="O28" s="23" t="s">
        <v>113</v>
      </c>
      <c r="U28" s="26" t="s">
        <v>99</v>
      </c>
      <c r="W28" s="20" t="s">
        <v>111</v>
      </c>
      <c r="X28" s="20" t="s">
        <v>111</v>
      </c>
      <c r="Y28" s="23" t="s">
        <v>78</v>
      </c>
      <c r="AI28" s="10" t="s">
        <v>100</v>
      </c>
      <c r="AJ28" s="10" t="s">
        <v>80</v>
      </c>
    </row>
    <row r="29" spans="1:36" ht="25.5">
      <c r="A29" s="18">
        <v>10</v>
      </c>
      <c r="B29" s="19" t="s">
        <v>95</v>
      </c>
      <c r="C29" s="20" t="s">
        <v>114</v>
      </c>
      <c r="D29" s="21" t="s">
        <v>115</v>
      </c>
      <c r="E29" s="22">
        <v>2</v>
      </c>
      <c r="F29" s="23" t="s">
        <v>106</v>
      </c>
      <c r="H29" s="24">
        <f>ROUND(E29*G29,2)</f>
        <v>0</v>
      </c>
      <c r="J29" s="24">
        <f>ROUND(E29*G29,2)</f>
        <v>0</v>
      </c>
      <c r="L29" s="25">
        <f>E29*K29</f>
        <v>0</v>
      </c>
      <c r="N29" s="22">
        <f>E29*M29</f>
        <v>0</v>
      </c>
      <c r="O29" s="23" t="s">
        <v>116</v>
      </c>
      <c r="U29" s="26" t="s">
        <v>99</v>
      </c>
      <c r="W29" s="20" t="s">
        <v>114</v>
      </c>
      <c r="X29" s="20" t="s">
        <v>114</v>
      </c>
      <c r="Y29" s="23" t="s">
        <v>78</v>
      </c>
      <c r="AI29" s="10" t="s">
        <v>100</v>
      </c>
      <c r="AJ29" s="10" t="s">
        <v>80</v>
      </c>
    </row>
    <row r="30" spans="1:36">
      <c r="A30" s="18">
        <v>11</v>
      </c>
      <c r="B30" s="19" t="s">
        <v>95</v>
      </c>
      <c r="C30" s="20" t="s">
        <v>117</v>
      </c>
      <c r="D30" s="21" t="s">
        <v>118</v>
      </c>
      <c r="E30" s="22">
        <v>1</v>
      </c>
      <c r="F30" s="23" t="s">
        <v>119</v>
      </c>
      <c r="H30" s="24">
        <f>ROUND(E30*G30,2)</f>
        <v>0</v>
      </c>
      <c r="J30" s="24">
        <f>ROUND(E30*G30,2)</f>
        <v>0</v>
      </c>
      <c r="L30" s="25">
        <f>E30*K30</f>
        <v>0</v>
      </c>
      <c r="N30" s="22">
        <f>E30*M30</f>
        <v>0</v>
      </c>
      <c r="O30" s="23" t="s">
        <v>120</v>
      </c>
      <c r="U30" s="26" t="s">
        <v>99</v>
      </c>
      <c r="W30" s="20" t="s">
        <v>117</v>
      </c>
      <c r="X30" s="20" t="s">
        <v>117</v>
      </c>
      <c r="Y30" s="23" t="s">
        <v>78</v>
      </c>
      <c r="AI30" s="10" t="s">
        <v>100</v>
      </c>
      <c r="AJ30" s="10" t="s">
        <v>80</v>
      </c>
    </row>
    <row r="31" spans="1:36">
      <c r="A31" s="18">
        <v>12</v>
      </c>
      <c r="B31" s="19" t="s">
        <v>95</v>
      </c>
      <c r="C31" s="20" t="s">
        <v>121</v>
      </c>
      <c r="D31" s="21" t="s">
        <v>122</v>
      </c>
      <c r="E31" s="22">
        <v>80</v>
      </c>
      <c r="F31" s="23" t="s">
        <v>76</v>
      </c>
      <c r="H31" s="24">
        <f>ROUND(E31*G31,2)</f>
        <v>0</v>
      </c>
      <c r="J31" s="24">
        <f>ROUND(E31*G31,2)</f>
        <v>0</v>
      </c>
      <c r="L31" s="25">
        <f>E31*K31</f>
        <v>0</v>
      </c>
      <c r="N31" s="22">
        <f>E31*M31</f>
        <v>0</v>
      </c>
      <c r="O31" s="23" t="s">
        <v>123</v>
      </c>
      <c r="U31" s="26" t="s">
        <v>99</v>
      </c>
      <c r="W31" s="20" t="s">
        <v>121</v>
      </c>
      <c r="X31" s="20" t="s">
        <v>121</v>
      </c>
      <c r="Y31" s="23" t="s">
        <v>78</v>
      </c>
      <c r="AI31" s="10" t="s">
        <v>100</v>
      </c>
      <c r="AJ31" s="10" t="s">
        <v>80</v>
      </c>
    </row>
    <row r="32" spans="1:36">
      <c r="A32" s="18">
        <v>13</v>
      </c>
      <c r="B32" s="19" t="s">
        <v>95</v>
      </c>
      <c r="C32" s="20" t="s">
        <v>124</v>
      </c>
      <c r="D32" s="21" t="s">
        <v>125</v>
      </c>
      <c r="E32" s="22">
        <v>1</v>
      </c>
      <c r="F32" s="23" t="s">
        <v>119</v>
      </c>
      <c r="H32" s="24">
        <f>ROUND(E32*G32,2)</f>
        <v>0</v>
      </c>
      <c r="J32" s="24">
        <f>ROUND(E32*G32,2)</f>
        <v>0</v>
      </c>
      <c r="L32" s="25">
        <f>E32*K32</f>
        <v>0</v>
      </c>
      <c r="N32" s="22">
        <f>E32*M32</f>
        <v>0</v>
      </c>
      <c r="O32" s="23" t="s">
        <v>126</v>
      </c>
      <c r="U32" s="26" t="s">
        <v>99</v>
      </c>
      <c r="W32" s="20" t="s">
        <v>124</v>
      </c>
      <c r="X32" s="20" t="s">
        <v>124</v>
      </c>
      <c r="Y32" s="23" t="s">
        <v>78</v>
      </c>
      <c r="AI32" s="10" t="s">
        <v>100</v>
      </c>
      <c r="AJ32" s="10" t="s">
        <v>80</v>
      </c>
    </row>
    <row r="33" spans="1:36" ht="25.5">
      <c r="A33" s="18">
        <v>14</v>
      </c>
      <c r="B33" s="19" t="s">
        <v>95</v>
      </c>
      <c r="C33" s="20" t="s">
        <v>127</v>
      </c>
      <c r="D33" s="21" t="s">
        <v>128</v>
      </c>
      <c r="E33" s="22">
        <v>1</v>
      </c>
      <c r="F33" s="23" t="s">
        <v>119</v>
      </c>
      <c r="H33" s="24">
        <f>ROUND(E33*G33,2)</f>
        <v>0</v>
      </c>
      <c r="J33" s="24">
        <f>ROUND(E33*G33,2)</f>
        <v>0</v>
      </c>
      <c r="L33" s="25">
        <f>E33*K33</f>
        <v>0</v>
      </c>
      <c r="N33" s="22">
        <f>E33*M33</f>
        <v>0</v>
      </c>
      <c r="O33" s="23" t="s">
        <v>129</v>
      </c>
      <c r="U33" s="26" t="s">
        <v>99</v>
      </c>
      <c r="W33" s="20" t="s">
        <v>127</v>
      </c>
      <c r="X33" s="20" t="s">
        <v>127</v>
      </c>
      <c r="Y33" s="23" t="s">
        <v>78</v>
      </c>
      <c r="AI33" s="10" t="s">
        <v>100</v>
      </c>
      <c r="AJ33" s="10" t="s">
        <v>80</v>
      </c>
    </row>
    <row r="34" spans="1:36">
      <c r="D34" s="1" t="s">
        <v>130</v>
      </c>
      <c r="E34" s="2">
        <f>J34</f>
        <v>0</v>
      </c>
      <c r="H34" s="2">
        <f>SUM(H22:H33)</f>
        <v>0</v>
      </c>
      <c r="I34" s="2">
        <f>SUM(I22:I33)</f>
        <v>0</v>
      </c>
      <c r="J34" s="2">
        <f>SUM(J22:J33)</f>
        <v>0</v>
      </c>
      <c r="L34" s="4">
        <f>SUM(L22:L33)</f>
        <v>0</v>
      </c>
      <c r="N34" s="3">
        <f>SUM(N22:N33)</f>
        <v>0</v>
      </c>
      <c r="V34" s="27">
        <f>SUM(V22:V33)</f>
        <v>0</v>
      </c>
    </row>
    <row r="36" spans="1:36">
      <c r="D36" s="1" t="s">
        <v>131</v>
      </c>
      <c r="E36" s="2">
        <f>J36</f>
        <v>0</v>
      </c>
      <c r="H36" s="2">
        <f>+H34</f>
        <v>0</v>
      </c>
      <c r="I36" s="2">
        <f>+I34</f>
        <v>0</v>
      </c>
      <c r="J36" s="2">
        <f>+J34</f>
        <v>0</v>
      </c>
      <c r="L36" s="4">
        <f>+L34</f>
        <v>0</v>
      </c>
      <c r="N36" s="3">
        <f>+N34</f>
        <v>0</v>
      </c>
      <c r="V36" s="27">
        <f>+V34</f>
        <v>0</v>
      </c>
    </row>
    <row r="38" spans="1:36">
      <c r="D38" s="5" t="s">
        <v>132</v>
      </c>
      <c r="E38" s="2">
        <f>J38</f>
        <v>0</v>
      </c>
      <c r="H38" s="2">
        <f>+H20+H36</f>
        <v>0</v>
      </c>
      <c r="I38" s="2">
        <f>+I20+I36</f>
        <v>0</v>
      </c>
      <c r="J38" s="2">
        <f>+J20+J36</f>
        <v>0</v>
      </c>
      <c r="L38" s="4">
        <f>+L20+L36</f>
        <v>0</v>
      </c>
      <c r="N38" s="3">
        <f>+N20+N36</f>
        <v>0</v>
      </c>
      <c r="V38" s="27">
        <f>+V20+V36</f>
        <v>0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Zadanie</vt:lpstr>
      <vt:lpstr>Zadanie!Názvy_tisku</vt:lpstr>
      <vt:lpstr>Zadanie!Oblast_tisku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Voros</cp:lastModifiedBy>
  <cp:revision>0</cp:revision>
  <cp:lastPrinted>2016-04-18T11:45:00Z</cp:lastPrinted>
  <dcterms:created xsi:type="dcterms:W3CDTF">1999-04-06T07:39:00Z</dcterms:created>
  <dcterms:modified xsi:type="dcterms:W3CDTF">2021-11-16T13:20:57Z</dcterms:modified>
</cp:coreProperties>
</file>