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9   MD\VO\VO 2020\41. ZS Úbrež\ZŠ Úbrež – 2\WEB\"/>
    </mc:Choice>
  </mc:AlternateContent>
  <bookViews>
    <workbookView xWindow="0" yWindow="0" windowWidth="28800" windowHeight="14310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Rekapitulacia!$A:$G</definedName>
  </definedNames>
  <calcPr calcId="152511"/>
</workbook>
</file>

<file path=xl/calcChain.xml><?xml version="1.0" encoding="utf-8"?>
<calcChain xmlns="http://schemas.openxmlformats.org/spreadsheetml/2006/main">
  <c r="I30" i="3" l="1"/>
  <c r="J30" i="3" s="1"/>
  <c r="F22" i="4"/>
  <c r="D22" i="4"/>
  <c r="B22" i="4"/>
  <c r="G22" i="4"/>
  <c r="E22" i="4"/>
  <c r="C22" i="4"/>
  <c r="E17" i="3"/>
  <c r="D17" i="3"/>
  <c r="G19" i="4"/>
  <c r="F19" i="4"/>
  <c r="E19" i="4"/>
  <c r="D19" i="4"/>
  <c r="C19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E16" i="3"/>
  <c r="D16" i="3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J26" i="3"/>
  <c r="J20" i="3"/>
  <c r="F19" i="3"/>
  <c r="F18" i="3"/>
  <c r="J14" i="3"/>
  <c r="F14" i="3"/>
  <c r="J13" i="3"/>
  <c r="F13" i="3"/>
  <c r="J12" i="3"/>
  <c r="F12" i="3"/>
  <c r="F1" i="3"/>
  <c r="B8" i="4"/>
  <c r="D20" i="3" l="1"/>
  <c r="F16" i="3"/>
  <c r="F17" i="3"/>
  <c r="F25" i="3"/>
  <c r="F22" i="3"/>
  <c r="E20" i="3"/>
  <c r="F24" i="3"/>
  <c r="F23" i="3"/>
  <c r="F20" i="3" l="1"/>
  <c r="F26" i="3"/>
  <c r="J28" i="3" s="1"/>
  <c r="I29" i="3" s="1"/>
  <c r="J29" i="3" s="1"/>
  <c r="J31" i="3" l="1"/>
</calcChain>
</file>

<file path=xl/sharedStrings.xml><?xml version="1.0" encoding="utf-8"?>
<sst xmlns="http://schemas.openxmlformats.org/spreadsheetml/2006/main" count="455" uniqueCount="242">
  <si>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</si>
  <si>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</si>
  <si>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</si>
  <si>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</si>
  <si>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</si>
  <si>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</si>
  <si>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</si>
  <si>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</si>
  <si>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</si>
  <si>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</si>
  <si>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</si>
  <si>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</si>
  <si>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</si>
  <si>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</si>
  <si>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</si>
  <si>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</si>
  <si>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</si>
  <si>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</si>
  <si>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</si>
  <si>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</si>
  <si>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</si>
  <si>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</si>
  <si>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</si>
  <si>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</si>
  <si>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</si>
  <si>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</si>
  <si>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</si>
  <si>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</si>
  <si>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</si>
  <si>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</si>
  <si>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</si>
  <si>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</si>
  <si>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</si>
  <si>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</si>
  <si>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</si>
  <si>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</si>
  <si>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</si>
  <si>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</si>
  <si>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</si>
  <si>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</si>
  <si>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</si>
  <si>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</si>
  <si>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</si>
  <si>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</si>
  <si>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</si>
  <si>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</si>
  <si>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</si>
  <si>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</si>
  <si>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</si>
  <si>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</si>
  <si>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</si>
  <si>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</si>
  <si>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</si>
  <si>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</si>
  <si>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</si>
  <si>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</si>
  <si>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</si>
  <si>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</si>
  <si>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</si>
  <si>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</si>
  <si>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</si>
  <si>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</si>
  <si>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</si>
  <si>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</si>
  <si>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</si>
  <si>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</si>
  <si>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</si>
  <si>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</si>
  <si>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</si>
  <si>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</si>
  <si>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</si>
  <si>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</si>
  <si>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</si>
  <si>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</si>
  <si>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</si>
  <si>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</si>
  <si>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</si>
  <si>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</si>
  <si>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</si>
  <si>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</si>
  <si>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</si>
  <si>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</si>
  <si>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</si>
  <si>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</si>
  <si>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</si>
  <si>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</si>
  <si>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</si>
  <si>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</si>
  <si>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</si>
  <si>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</si>
  <si>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</si>
  <si>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</si>
  <si>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</si>
  <si>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</si>
  <si>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</si>
  <si>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</si>
  <si>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</si>
  <si>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</si>
  <si>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</si>
  <si>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</si>
  <si>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</si>
  <si>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</si>
  <si>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</si>
  <si>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</si>
  <si>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</si>
  <si>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</si>
  <si>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</si>
  <si>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</si>
  <si>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</si>
  <si>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</si>
  <si>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</si>
  <si>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Obec Úbrež </t>
  </si>
  <si>
    <t xml:space="preserve">Projektant: SURIKATA, spol. s r.o. </t>
  </si>
  <si>
    <t xml:space="preserve">JKSO : </t>
  </si>
  <si>
    <t>JKSO :</t>
  </si>
  <si>
    <t xml:space="preserve">Obec Úbrež </t>
  </si>
  <si>
    <t xml:space="preserve">SURIKATA, spol. s r.o.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</si>
  <si>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</si>
  <si>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</si>
  <si>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</si>
  <si>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</si>
  <si>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</si>
  <si>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</si>
  <si>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</si>
  <si>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</si>
  <si>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</si>
  <si>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</si>
  <si>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</si>
  <si>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</si>
  <si>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</si>
  <si>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</si>
  <si>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</si>
  <si>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</si>
  <si>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</si>
  <si>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</si>
  <si>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610991101</t>
  </si>
  <si>
    <t>Zakrývanie podláh /ochrana pred poškodením/</t>
  </si>
  <si>
    <t>m2</t>
  </si>
  <si>
    <t>EK</t>
  </si>
  <si>
    <t>S</t>
  </si>
  <si>
    <t>014</t>
  </si>
  <si>
    <t>612425921</t>
  </si>
  <si>
    <t>Vysprávky ostenia okenného alebo dverného, omietka vápenná hladká</t>
  </si>
  <si>
    <t>620991121</t>
  </si>
  <si>
    <t>Zakrývanie výplní vonk. otvorov z lešenia</t>
  </si>
  <si>
    <t>648991111</t>
  </si>
  <si>
    <t>Osadenie parapetných dosák z plastických hmôt š. do 20 cm</t>
  </si>
  <si>
    <t>m</t>
  </si>
  <si>
    <t>MAT</t>
  </si>
  <si>
    <t>611983002</t>
  </si>
  <si>
    <t>Parapet vnútorný plastový (PVC) komôrkový biely š.200mm</t>
  </si>
  <si>
    <t>EZ</t>
  </si>
  <si>
    <t>648991113</t>
  </si>
  <si>
    <t>Osadenie parapetných dosák z plastických hmôt š. nad 20 cm</t>
  </si>
  <si>
    <t>611983003</t>
  </si>
  <si>
    <t>Parapet vnútorný plastový (PVC) komôrkový biely š.260mm</t>
  </si>
  <si>
    <t xml:space="preserve">6 - ÚPRAVY POVRCHOV, PODLAHY, VÝPLNE  spolu: </t>
  </si>
  <si>
    <t>9 - OSTATNÉ KONŠTRUKCIE A PRÁCE</t>
  </si>
  <si>
    <t>003</t>
  </si>
  <si>
    <t>941955005</t>
  </si>
  <si>
    <t>Lešenie ľahké prac. pomocné výš. podlahy do 4,5 m</t>
  </si>
  <si>
    <t>013</t>
  </si>
  <si>
    <t>968061112</t>
  </si>
  <si>
    <t>Vyvesenie alebo zavesenie drev. krídiel okien do 1,5 m2</t>
  </si>
  <si>
    <t>kus</t>
  </si>
  <si>
    <t>968061125</t>
  </si>
  <si>
    <t>Vyvesenie alebo zavesenie drev. krídiel dvier do 2 m2</t>
  </si>
  <si>
    <t>968062355</t>
  </si>
  <si>
    <t>Vybúranie rámov okien drev. dvojitých alebo zdvoj. do 2 m2</t>
  </si>
  <si>
    <t>968062356</t>
  </si>
  <si>
    <t>Vybúranie rámov okien drev. dvojitých alebo zdvoj. do 4 m2</t>
  </si>
  <si>
    <t>968062747</t>
  </si>
  <si>
    <t>Vybúranie drev. stien plných alebo zasklených nad 4 m2</t>
  </si>
  <si>
    <t>968072456</t>
  </si>
  <si>
    <t>Vybúranie kov. dverných zárubní nad 2 m2</t>
  </si>
  <si>
    <t>968072641</t>
  </si>
  <si>
    <t>Vybúranie kov. stien akýchkoľvek okrem výkladových</t>
  </si>
  <si>
    <t>979081111</t>
  </si>
  <si>
    <t>Odvoz sute a vybúraných hmôt na skládku do 1 km</t>
  </si>
  <si>
    <t>t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</si>
  <si>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</si>
  <si>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</si>
  <si>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</si>
  <si>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</si>
  <si>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</si>
  <si>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</si>
  <si>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979131409</t>
  </si>
  <si>
    <t>Poplatok za ulož.a znešk.staveb.sute na vymedzených skládkach "O"-ostatný odpad</t>
  </si>
  <si>
    <t xml:space="preserve">9 - OSTATNÉ KONŠTRUKCIE A PRÁCE  spolu: </t>
  </si>
  <si>
    <t xml:space="preserve">PRÁCE A DODÁVKY HSV  spolu: </t>
  </si>
  <si>
    <t>PRÁCE A DODÁVKY PSV</t>
  </si>
  <si>
    <t>764 - Konštrukcie klampiarske</t>
  </si>
  <si>
    <t>764</t>
  </si>
  <si>
    <t>764410330</t>
  </si>
  <si>
    <t>Klamp. AL pl. oplechovanie parapetov rš 200</t>
  </si>
  <si>
    <t>IK</t>
  </si>
  <si>
    <t>764410340</t>
  </si>
  <si>
    <t>Klamp. AL pl. oplechovanie parapetov rš 260</t>
  </si>
  <si>
    <t>764410850</t>
  </si>
  <si>
    <t>Klamp. demont. parapetov rš 330</t>
  </si>
  <si>
    <t xml:space="preserve">764 - Konštrukcie klampiarske  spolu: </t>
  </si>
  <si>
    <t>766 - Konštrukcie stolárske</t>
  </si>
  <si>
    <t>766</t>
  </si>
  <si>
    <t>766441811</t>
  </si>
  <si>
    <t>Demontáž parapetných dosiek drevených šírky do 30 cm dĺžky do 1,0 m</t>
  </si>
  <si>
    <t>766441821</t>
  </si>
  <si>
    <t>Demontáž parapetných dosiek drevených šírky do 30 cm dĺžky nad 1,0 m</t>
  </si>
  <si>
    <t xml:space="preserve">766 - Konštrukcie stolárske  spolu: </t>
  </si>
  <si>
    <t>767 - Konštrukcie doplnk. kovové stavebné</t>
  </si>
  <si>
    <t>767</t>
  </si>
  <si>
    <t>767631510</t>
  </si>
  <si>
    <t>Montáž okien plastových</t>
  </si>
  <si>
    <t>6114B1723</t>
  </si>
  <si>
    <t>Okno plast.1-krídlové OS - 900x1500 mm (O1/PV)</t>
  </si>
  <si>
    <t>IZ</t>
  </si>
  <si>
    <t>6114B3394</t>
  </si>
  <si>
    <t>Okno plast.3-krídlové P+OS+P - 2100x1500 mm (O2/PV)</t>
  </si>
  <si>
    <t>6114B3395</t>
  </si>
  <si>
    <t>Okno plast.3-krídlové OS+P+OS - 2100x1500 mm (O2*/PV)</t>
  </si>
  <si>
    <t>6114B4196</t>
  </si>
  <si>
    <t>Okno plast.3-krídlové P+P+P - 2250x1750 mm (O3/PV)</t>
  </si>
  <si>
    <t>6114B4223</t>
  </si>
  <si>
    <t>Okno plast.3-krídlové P+P+P - 2500x1500 mm (O5/PV)</t>
  </si>
  <si>
    <t>767641510</t>
  </si>
  <si>
    <t>Montáž dverí plastových</t>
  </si>
  <si>
    <t>6113A0833</t>
  </si>
  <si>
    <t>Dvere plastové 2-krídlové - 1500x2075 mm (O7/PV)</t>
  </si>
  <si>
    <t>6113A0834</t>
  </si>
  <si>
    <t>Dvere plastové 2-krídlové - 1500x2075 mm (O8/PV)</t>
  </si>
  <si>
    <t>7679968pc</t>
  </si>
  <si>
    <t>Demontáž a spätná montáž oceľových krytov na oknách 2250x1750 mm</t>
  </si>
  <si>
    <t xml:space="preserve">767 - Konštrukcie doplnk. kovové stavebné  spolu: </t>
  </si>
  <si>
    <t xml:space="preserve">PRÁCE A DODÁVKY PSV  spolu: </t>
  </si>
  <si>
    <t>Za rozpočet celkom</t>
  </si>
  <si>
    <t>Miesto : Úbrež</t>
  </si>
  <si>
    <t>Zadanie - výkaz výmer</t>
  </si>
  <si>
    <t xml:space="preserve">Spracoval:             </t>
  </si>
  <si>
    <t xml:space="preserve">Dátum: </t>
  </si>
  <si>
    <t xml:space="preserve">Projektant: </t>
  </si>
  <si>
    <t>Objekt : Úbrež - Základná škola - výmena exteriérových výplní objektu telocvične</t>
  </si>
  <si>
    <t xml:space="preserve">Stavba :"Rekonštrukcia telocvične základnej školy." </t>
  </si>
  <si>
    <t xml:space="preserve">Spracoval: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</si>
</sst>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#,##0.00000"/>
    <numFmt numFmtId="171" formatCode="0.00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66" applyFont="0" applyFill="0" applyBorder="0">
      <alignment vertical="center"/>
    </xf>
    <xf numFmtId="0" fontId="8" fillId="3" borderId="0" applyNumberFormat="0" applyBorder="0" applyAlignment="0" applyProtection="0"/>
    <xf numFmtId="166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8" fontId="11" fillId="0" borderId="66"/>
    <xf numFmtId="0" fontId="10" fillId="0" borderId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66" applyFont="0" applyFill="0"/>
    <xf numFmtId="0" fontId="11" fillId="0" borderId="66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65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1" fillId="0" borderId="27" applyBorder="0">
      <alignment vertical="center"/>
    </xf>
    <xf numFmtId="0" fontId="13" fillId="0" borderId="0" applyNumberFormat="0" applyFill="0" applyBorder="0" applyAlignment="0" applyProtection="0"/>
    <xf numFmtId="0" fontId="11" fillId="0" borderId="27">
      <alignment vertical="center"/>
    </xf>
  </cellStyleXfs>
  <cellXfs count="153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69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0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6" fillId="0" borderId="4" xfId="8" applyFont="1" applyBorder="1" applyAlignment="1">
      <alignment horizontal="left" vertical="center"/>
    </xf>
    <xf numFmtId="0" fontId="17" fillId="0" borderId="0" xfId="0" applyFont="1" applyProtection="1"/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>
      <selection activeCell="J5" sqref="J5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 thickBo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2:30" ht="18" customHeight="1" thickTop="1">
      <c r="B2" s="4"/>
      <c r="C2" s="5" t="s">
        <v>240</v>
      </c>
      <c r="D2" s="5"/>
      <c r="E2" s="5"/>
      <c r="F2" s="5"/>
      <c r="G2" s="6"/>
      <c r="H2" s="151" t="s">
        <v>234</v>
      </c>
      <c r="I2" s="5"/>
      <c r="J2" s="66"/>
      <c r="Z2" s="83" t="s">
        <v>11</v>
      </c>
      <c r="AA2" s="84" t="s">
        <v>71</v>
      </c>
      <c r="AB2" s="84" t="s">
        <v>13</v>
      </c>
      <c r="AC2" s="84"/>
      <c r="AD2" s="85"/>
    </row>
    <row r="3" spans="2:30" ht="18" customHeight="1">
      <c r="B3" s="7"/>
      <c r="C3" s="8" t="s">
        <v>239</v>
      </c>
      <c r="D3" s="8"/>
      <c r="E3" s="8"/>
      <c r="F3" s="8"/>
      <c r="G3" s="9"/>
      <c r="H3" s="8" t="s">
        <v>114</v>
      </c>
      <c r="I3" s="8"/>
      <c r="J3" s="67"/>
      <c r="Z3" s="83" t="s">
        <v>15</v>
      </c>
      <c r="AA3" s="84" t="s">
        <v>72</v>
      </c>
      <c r="AB3" s="84" t="s">
        <v>13</v>
      </c>
      <c r="AC3" s="84" t="s">
        <v>17</v>
      </c>
      <c r="AD3" s="85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19</v>
      </c>
      <c r="AA4" s="84" t="s">
        <v>73</v>
      </c>
      <c r="AB4" s="84" t="s">
        <v>13</v>
      </c>
      <c r="AC4" s="84"/>
      <c r="AD4" s="85"/>
    </row>
    <row r="5" spans="2:30" ht="18" customHeight="1">
      <c r="B5" s="13"/>
      <c r="C5" s="14" t="s">
        <v>74</v>
      </c>
      <c r="D5" s="14"/>
      <c r="E5" s="14" t="s">
        <v>75</v>
      </c>
      <c r="F5" s="15"/>
      <c r="G5" s="15" t="s">
        <v>76</v>
      </c>
      <c r="H5" s="14"/>
      <c r="I5" s="15" t="s">
        <v>77</v>
      </c>
      <c r="J5" s="69"/>
      <c r="Z5" s="83" t="s">
        <v>21</v>
      </c>
      <c r="AA5" s="84" t="s">
        <v>72</v>
      </c>
      <c r="AB5" s="84" t="s">
        <v>13</v>
      </c>
      <c r="AC5" s="84" t="s">
        <v>17</v>
      </c>
      <c r="AD5" s="85" t="s">
        <v>18</v>
      </c>
    </row>
    <row r="6" spans="2:30" ht="18" customHeight="1">
      <c r="B6" s="4"/>
      <c r="C6" s="5" t="s">
        <v>1</v>
      </c>
      <c r="D6" s="5" t="s">
        <v>115</v>
      </c>
      <c r="E6" s="5"/>
      <c r="F6" s="5"/>
      <c r="G6" s="5" t="s">
        <v>78</v>
      </c>
      <c r="H6" s="5"/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79</v>
      </c>
      <c r="H7" s="18"/>
      <c r="I7" s="18"/>
      <c r="J7" s="70"/>
    </row>
    <row r="8" spans="2:30" ht="18" customHeight="1">
      <c r="B8" s="7"/>
      <c r="C8" s="8" t="s">
        <v>0</v>
      </c>
      <c r="D8" s="8"/>
      <c r="E8" s="8"/>
      <c r="F8" s="8"/>
      <c r="G8" s="8" t="s">
        <v>78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79</v>
      </c>
      <c r="H9" s="11"/>
      <c r="I9" s="11"/>
      <c r="J9" s="68"/>
    </row>
    <row r="10" spans="2:30" ht="18" customHeight="1">
      <c r="B10" s="7"/>
      <c r="C10" s="8" t="s">
        <v>80</v>
      </c>
      <c r="D10" s="8" t="s">
        <v>116</v>
      </c>
      <c r="E10" s="8"/>
      <c r="F10" s="8"/>
      <c r="G10" s="8" t="s">
        <v>78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79</v>
      </c>
      <c r="H11" s="20"/>
      <c r="I11" s="20"/>
      <c r="J11" s="71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81</v>
      </c>
      <c r="C15" s="29" t="s">
        <v>82</v>
      </c>
      <c r="D15" s="30" t="s">
        <v>30</v>
      </c>
      <c r="E15" s="30" t="s">
        <v>83</v>
      </c>
      <c r="F15" s="31" t="s">
        <v>84</v>
      </c>
      <c r="G15" s="28" t="s">
        <v>85</v>
      </c>
      <c r="H15" s="32" t="s">
        <v>86</v>
      </c>
      <c r="I15" s="43"/>
      <c r="J15" s="44"/>
    </row>
    <row r="16" spans="2:30" ht="18" customHeight="1">
      <c r="B16" s="33">
        <v>1</v>
      </c>
      <c r="C16" s="34" t="s">
        <v>87</v>
      </c>
      <c r="D16" s="135">
        <f>Prehlad!H39</f>
        <v>0</v>
      </c>
      <c r="E16" s="135">
        <f>Prehlad!I39</f>
        <v>0</v>
      </c>
      <c r="F16" s="136">
        <f>D16+E16</f>
        <v>0</v>
      </c>
      <c r="G16" s="33">
        <v>6</v>
      </c>
      <c r="H16" s="35" t="s">
        <v>117</v>
      </c>
      <c r="I16" s="75"/>
      <c r="J16" s="136">
        <v>0</v>
      </c>
    </row>
    <row r="17" spans="2:10" ht="18" customHeight="1">
      <c r="B17" s="36">
        <v>2</v>
      </c>
      <c r="C17" s="37" t="s">
        <v>88</v>
      </c>
      <c r="D17" s="137">
        <f>Prehlad!H66</f>
        <v>0</v>
      </c>
      <c r="E17" s="137">
        <f>Prehlad!I66</f>
        <v>0</v>
      </c>
      <c r="F17" s="136">
        <f>D17+E17</f>
        <v>0</v>
      </c>
      <c r="G17" s="36">
        <v>7</v>
      </c>
      <c r="H17" s="38" t="s">
        <v>118</v>
      </c>
      <c r="I17" s="8"/>
      <c r="J17" s="138">
        <v>0</v>
      </c>
    </row>
    <row r="18" spans="2:10" ht="18" customHeight="1">
      <c r="B18" s="36">
        <v>3</v>
      </c>
      <c r="C18" s="37" t="s">
        <v>89</v>
      </c>
      <c r="D18" s="137"/>
      <c r="E18" s="137"/>
      <c r="F18" s="136">
        <f>D18+E18</f>
        <v>0</v>
      </c>
      <c r="G18" s="36">
        <v>8</v>
      </c>
      <c r="H18" s="38" t="s">
        <v>119</v>
      </c>
      <c r="I18" s="8"/>
      <c r="J18" s="138">
        <v>0</v>
      </c>
    </row>
    <row r="19" spans="2:10" ht="18" customHeight="1">
      <c r="B19" s="36">
        <v>4</v>
      </c>
      <c r="C19" s="37" t="s">
        <v>90</v>
      </c>
      <c r="D19" s="137"/>
      <c r="E19" s="137"/>
      <c r="F19" s="139">
        <f>D19+E19</f>
        <v>0</v>
      </c>
      <c r="G19" s="36">
        <v>9</v>
      </c>
      <c r="H19" s="38" t="s">
        <v>2</v>
      </c>
      <c r="I19" s="8"/>
      <c r="J19" s="138">
        <v>0</v>
      </c>
    </row>
    <row r="20" spans="2:10" ht="18" customHeight="1">
      <c r="B20" s="39">
        <v>5</v>
      </c>
      <c r="C20" s="40" t="s">
        <v>91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92</v>
      </c>
      <c r="J20" s="142">
        <f>SUM(J16:J19)</f>
        <v>0</v>
      </c>
    </row>
    <row r="21" spans="2:10" ht="18" customHeight="1">
      <c r="B21" s="28" t="s">
        <v>93</v>
      </c>
      <c r="C21" s="42"/>
      <c r="D21" s="43" t="s">
        <v>94</v>
      </c>
      <c r="E21" s="43"/>
      <c r="F21" s="44"/>
      <c r="G21" s="28" t="s">
        <v>95</v>
      </c>
      <c r="H21" s="32" t="s">
        <v>96</v>
      </c>
      <c r="I21" s="43"/>
      <c r="J21" s="44"/>
    </row>
    <row r="22" spans="2:10" ht="18" customHeight="1">
      <c r="B22" s="33">
        <v>11</v>
      </c>
      <c r="C22" s="35" t="s">
        <v>120</v>
      </c>
      <c r="D22" s="45"/>
      <c r="E22" s="46">
        <v>0</v>
      </c>
      <c r="F22" s="136">
        <f>ROUND(((D16+E16+D17+E17+D18)*E22),2)</f>
        <v>0</v>
      </c>
      <c r="G22" s="36">
        <v>16</v>
      </c>
      <c r="H22" s="38" t="s">
        <v>97</v>
      </c>
      <c r="I22" s="77"/>
      <c r="J22" s="138">
        <v>0</v>
      </c>
    </row>
    <row r="23" spans="2:10" ht="18" customHeight="1">
      <c r="B23" s="36">
        <v>12</v>
      </c>
      <c r="C23" s="38" t="s">
        <v>121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123</v>
      </c>
      <c r="I23" s="77"/>
      <c r="J23" s="138">
        <v>0</v>
      </c>
    </row>
    <row r="24" spans="2:10" ht="18" customHeight="1">
      <c r="B24" s="36">
        <v>13</v>
      </c>
      <c r="C24" s="38" t="s">
        <v>122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124</v>
      </c>
      <c r="I24" s="77"/>
      <c r="J24" s="138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2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98</v>
      </c>
      <c r="F26" s="142">
        <f>SUM(F22:F25)</f>
        <v>0</v>
      </c>
      <c r="G26" s="39">
        <v>20</v>
      </c>
      <c r="H26" s="49"/>
      <c r="I26" s="50" t="s">
        <v>99</v>
      </c>
      <c r="J26" s="142">
        <f>SUM(J22:J25)</f>
        <v>0</v>
      </c>
    </row>
    <row r="27" spans="2:10" ht="18" customHeight="1">
      <c r="B27" s="51"/>
      <c r="C27" s="52" t="s">
        <v>100</v>
      </c>
      <c r="D27" s="53"/>
      <c r="E27" s="54" t="s">
        <v>101</v>
      </c>
      <c r="F27" s="55"/>
      <c r="G27" s="28" t="s">
        <v>102</v>
      </c>
      <c r="H27" s="32" t="s">
        <v>103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104</v>
      </c>
      <c r="J28" s="136">
        <f>ROUND(F20,2)+J20+F26+J26</f>
        <v>0</v>
      </c>
    </row>
    <row r="29" spans="2:10" ht="18" customHeight="1">
      <c r="B29" s="56"/>
      <c r="C29" s="58" t="s">
        <v>105</v>
      </c>
      <c r="D29" s="58"/>
      <c r="E29" s="60"/>
      <c r="F29" s="55"/>
      <c r="G29" s="36">
        <v>22</v>
      </c>
      <c r="H29" s="38" t="s">
        <v>125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106</v>
      </c>
      <c r="D30" s="8"/>
      <c r="E30" s="60"/>
      <c r="F30" s="55"/>
      <c r="G30" s="36">
        <v>23</v>
      </c>
      <c r="H30" s="38" t="s">
        <v>126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107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108</v>
      </c>
      <c r="H32" s="63" t="s">
        <v>127</v>
      </c>
      <c r="I32" s="79"/>
      <c r="J32" s="80">
        <v>0</v>
      </c>
    </row>
    <row r="33" spans="2:10" ht="18" customHeight="1">
      <c r="B33" s="64"/>
      <c r="C33" s="65"/>
      <c r="D33" s="52" t="s">
        <v>109</v>
      </c>
      <c r="E33" s="65"/>
      <c r="F33" s="65"/>
      <c r="G33" s="65"/>
      <c r="H33" s="65" t="s">
        <v>110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105</v>
      </c>
      <c r="D35" s="58"/>
      <c r="E35" s="58"/>
      <c r="F35" s="57"/>
      <c r="G35" s="58" t="s">
        <v>105</v>
      </c>
      <c r="H35" s="58"/>
      <c r="I35" s="58"/>
      <c r="J35" s="82"/>
    </row>
    <row r="36" spans="2:10" ht="18" customHeight="1">
      <c r="B36" s="7"/>
      <c r="C36" s="8" t="s">
        <v>106</v>
      </c>
      <c r="D36" s="8"/>
      <c r="E36" s="8"/>
      <c r="F36" s="9"/>
      <c r="G36" s="8" t="s">
        <v>106</v>
      </c>
      <c r="H36" s="8"/>
      <c r="I36" s="8"/>
      <c r="J36" s="67"/>
    </row>
    <row r="37" spans="2:10" ht="18" customHeight="1">
      <c r="B37" s="56"/>
      <c r="C37" s="58" t="s">
        <v>101</v>
      </c>
      <c r="D37" s="58"/>
      <c r="E37" s="58"/>
      <c r="F37" s="57"/>
      <c r="G37" s="58" t="s">
        <v>101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E15" sqref="E15"/>
    </sheetView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0" style="89" hidden="1" customWidth="1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111</v>
      </c>
      <c r="C1" s="86"/>
      <c r="E1" s="90" t="s">
        <v>241</v>
      </c>
      <c r="F1" s="86"/>
      <c r="G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1:30">
      <c r="A2" s="90" t="s">
        <v>112</v>
      </c>
      <c r="C2" s="86"/>
      <c r="E2" s="90" t="s">
        <v>113</v>
      </c>
      <c r="F2" s="86"/>
      <c r="G2" s="86"/>
      <c r="Z2" s="83" t="s">
        <v>11</v>
      </c>
      <c r="AA2" s="84" t="s">
        <v>66</v>
      </c>
      <c r="AB2" s="84" t="s">
        <v>13</v>
      </c>
      <c r="AC2" s="84"/>
      <c r="AD2" s="85"/>
    </row>
    <row r="3" spans="1:30">
      <c r="A3" s="90" t="s">
        <v>14</v>
      </c>
      <c r="C3" s="86"/>
      <c r="E3" s="90" t="s">
        <v>237</v>
      </c>
      <c r="F3" s="86"/>
      <c r="G3" s="86"/>
      <c r="Z3" s="83" t="s">
        <v>15</v>
      </c>
      <c r="AA3" s="84" t="s">
        <v>67</v>
      </c>
      <c r="AB3" s="84" t="s">
        <v>13</v>
      </c>
      <c r="AC3" s="84" t="s">
        <v>17</v>
      </c>
      <c r="AD3" s="85" t="s">
        <v>18</v>
      </c>
    </row>
    <row r="4" spans="1:30">
      <c r="B4" s="86"/>
      <c r="C4" s="86"/>
      <c r="D4" s="86"/>
      <c r="E4" s="86"/>
      <c r="F4" s="86"/>
      <c r="G4" s="86"/>
      <c r="Z4" s="83" t="s">
        <v>19</v>
      </c>
      <c r="AA4" s="84" t="s">
        <v>68</v>
      </c>
      <c r="AB4" s="84" t="s">
        <v>13</v>
      </c>
      <c r="AC4" s="84"/>
      <c r="AD4" s="85"/>
    </row>
    <row r="5" spans="1:30">
      <c r="A5" s="90" t="s">
        <v>240</v>
      </c>
      <c r="B5" s="86"/>
      <c r="C5" s="86"/>
      <c r="D5" s="86"/>
      <c r="E5" s="86"/>
      <c r="F5" s="86"/>
      <c r="G5" s="86"/>
      <c r="Z5" s="83" t="s">
        <v>21</v>
      </c>
      <c r="AA5" s="84" t="s">
        <v>67</v>
      </c>
      <c r="AB5" s="84" t="s">
        <v>13</v>
      </c>
      <c r="AC5" s="84" t="s">
        <v>17</v>
      </c>
      <c r="AD5" s="85" t="s">
        <v>18</v>
      </c>
    </row>
    <row r="6" spans="1:30">
      <c r="A6" s="90" t="s">
        <v>239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B8" s="91" t="str">
        <f>CONCATENATE(AA2," ",AB2," ",AC2," ",AD2)</f>
        <v xml:space="preserve">Rekapitulácia rozpočtu v EUR  </v>
      </c>
      <c r="G8" s="86"/>
    </row>
    <row r="9" spans="1:30">
      <c r="A9" s="92" t="s">
        <v>69</v>
      </c>
      <c r="B9" s="92" t="s">
        <v>30</v>
      </c>
      <c r="C9" s="92" t="s">
        <v>31</v>
      </c>
      <c r="D9" s="92" t="s">
        <v>32</v>
      </c>
      <c r="E9" s="93" t="s">
        <v>70</v>
      </c>
      <c r="F9" s="93" t="s">
        <v>34</v>
      </c>
      <c r="G9" s="93" t="s">
        <v>39</v>
      </c>
    </row>
    <row r="10" spans="1:30">
      <c r="A10" s="94"/>
      <c r="B10" s="94"/>
      <c r="C10" s="94" t="s">
        <v>56</v>
      </c>
      <c r="D10" s="94"/>
      <c r="E10" s="94" t="s">
        <v>32</v>
      </c>
      <c r="F10" s="94" t="s">
        <v>32</v>
      </c>
      <c r="G10" s="94" t="s">
        <v>32</v>
      </c>
    </row>
    <row r="12" spans="1:30">
      <c r="A12" s="86" t="s">
        <v>133</v>
      </c>
      <c r="B12" s="87">
        <f>Prehlad!H21</f>
        <v>0</v>
      </c>
      <c r="C12" s="87">
        <f>Prehlad!I21</f>
        <v>0</v>
      </c>
      <c r="D12" s="87">
        <f>Prehlad!J21</f>
        <v>0</v>
      </c>
      <c r="E12" s="88">
        <f>Prehlad!L21</f>
        <v>0</v>
      </c>
      <c r="F12" s="89">
        <f>Prehlad!N21</f>
        <v>0</v>
      </c>
      <c r="G12" s="89">
        <f>Prehlad!W21</f>
        <v>0</v>
      </c>
    </row>
    <row r="13" spans="1:30">
      <c r="A13" s="86" t="s">
        <v>157</v>
      </c>
      <c r="B13" s="87">
        <f>Prehlad!H37</f>
        <v>0</v>
      </c>
      <c r="C13" s="87">
        <f>Prehlad!I37</f>
        <v>0</v>
      </c>
      <c r="D13" s="87">
        <f>Prehlad!J37</f>
        <v>0</v>
      </c>
      <c r="E13" s="88">
        <f>Prehlad!L37</f>
        <v>0</v>
      </c>
      <c r="F13" s="89">
        <f>Prehlad!N37</f>
        <v>0</v>
      </c>
      <c r="G13" s="89">
        <f>Prehlad!W37</f>
        <v>0</v>
      </c>
    </row>
    <row r="14" spans="1:30">
      <c r="A14" s="86" t="s">
        <v>189</v>
      </c>
      <c r="B14" s="87">
        <f>Prehlad!H39</f>
        <v>0</v>
      </c>
      <c r="C14" s="87">
        <f>Prehlad!I39</f>
        <v>0</v>
      </c>
      <c r="D14" s="87">
        <f>Prehlad!J39</f>
        <v>0</v>
      </c>
      <c r="E14" s="88">
        <f>Prehlad!L39</f>
        <v>0</v>
      </c>
      <c r="F14" s="89">
        <f>Prehlad!N39</f>
        <v>0</v>
      </c>
      <c r="G14" s="89">
        <f>Prehlad!W39</f>
        <v>0</v>
      </c>
    </row>
    <row r="16" spans="1:30">
      <c r="A16" s="86" t="s">
        <v>191</v>
      </c>
      <c r="B16" s="87">
        <f>Prehlad!H46</f>
        <v>0</v>
      </c>
      <c r="C16" s="87">
        <f>Prehlad!I46</f>
        <v>0</v>
      </c>
      <c r="D16" s="87">
        <f>Prehlad!J46</f>
        <v>0</v>
      </c>
      <c r="E16" s="88">
        <f>Prehlad!L46</f>
        <v>0</v>
      </c>
      <c r="F16" s="89">
        <f>Prehlad!N46</f>
        <v>0</v>
      </c>
      <c r="G16" s="89">
        <f>Prehlad!W46</f>
        <v>0</v>
      </c>
    </row>
    <row r="17" spans="1:7">
      <c r="A17" s="86" t="s">
        <v>201</v>
      </c>
      <c r="B17" s="87">
        <f>Prehlad!H51</f>
        <v>0</v>
      </c>
      <c r="C17" s="87">
        <f>Prehlad!I51</f>
        <v>0</v>
      </c>
      <c r="D17" s="87">
        <f>Prehlad!J51</f>
        <v>0</v>
      </c>
      <c r="E17" s="88">
        <f>Prehlad!L51</f>
        <v>0</v>
      </c>
      <c r="F17" s="89">
        <f>Prehlad!N51</f>
        <v>0</v>
      </c>
      <c r="G17" s="89">
        <f>Prehlad!W51</f>
        <v>0</v>
      </c>
    </row>
    <row r="18" spans="1:7">
      <c r="A18" s="86" t="s">
        <v>208</v>
      </c>
      <c r="B18" s="87">
        <f>Prehlad!H64</f>
        <v>0</v>
      </c>
      <c r="C18" s="87">
        <f>Prehlad!I64</f>
        <v>0</v>
      </c>
      <c r="D18" s="87">
        <f>Prehlad!J64</f>
        <v>0</v>
      </c>
      <c r="E18" s="88">
        <f>Prehlad!L64</f>
        <v>0</v>
      </c>
      <c r="F18" s="89">
        <f>Prehlad!N64</f>
        <v>0</v>
      </c>
      <c r="G18" s="89">
        <f>Prehlad!W64</f>
        <v>0</v>
      </c>
    </row>
    <row r="19" spans="1:7">
      <c r="A19" s="86" t="s">
        <v>232</v>
      </c>
      <c r="B19" s="87">
        <f>Prehlad!H66</f>
        <v>0</v>
      </c>
      <c r="C19" s="87">
        <f>Prehlad!I66</f>
        <v>0</v>
      </c>
      <c r="D19" s="87">
        <f>Prehlad!J66</f>
        <v>0</v>
      </c>
      <c r="E19" s="88">
        <f>Prehlad!L66</f>
        <v>0</v>
      </c>
      <c r="F19" s="89">
        <f>Prehlad!N66</f>
        <v>0</v>
      </c>
      <c r="G19" s="89">
        <f>Prehlad!W66</f>
        <v>0</v>
      </c>
    </row>
    <row r="22" spans="1:7">
      <c r="A22" s="86" t="s">
        <v>233</v>
      </c>
      <c r="B22" s="87">
        <f>Prehlad!H68</f>
        <v>0</v>
      </c>
      <c r="C22" s="87">
        <f>Prehlad!I68</f>
        <v>0</v>
      </c>
      <c r="D22" s="87">
        <f>Prehlad!J68</f>
        <v>0</v>
      </c>
      <c r="E22" s="88">
        <f>Prehlad!L68</f>
        <v>0</v>
      </c>
      <c r="F22" s="89">
        <f>Prehlad!N68</f>
        <v>0</v>
      </c>
      <c r="G22" s="89">
        <f>Prehlad!W68</f>
        <v>0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J38" sqref="J38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" style="97" customWidth="1"/>
    <col min="4" max="4" width="35.7109375" style="98" customWidth="1"/>
    <col min="5" max="5" width="10.7109375" style="99" customWidth="1"/>
    <col min="6" max="6" width="5.28515625" style="100" customWidth="1"/>
    <col min="7" max="7" width="8.7109375" style="101" customWidth="1"/>
    <col min="8" max="9" width="9.7109375" style="101" hidden="1" customWidth="1"/>
    <col min="10" max="10" width="9.7109375" style="101" customWidth="1"/>
    <col min="11" max="11" width="7.42578125" style="102" hidden="1" customWidth="1"/>
    <col min="12" max="12" width="8.28515625" style="102" hidden="1" customWidth="1"/>
    <col min="13" max="13" width="9.140625" style="99" hidden="1" customWidth="1"/>
    <col min="14" max="14" width="7" style="99" hidden="1" customWidth="1"/>
    <col min="15" max="15" width="3.5703125" style="100" hidden="1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12.75" customHeight="1">
      <c r="A1" s="90" t="s">
        <v>111</v>
      </c>
      <c r="B1" s="86"/>
      <c r="C1" s="86"/>
      <c r="D1" s="86"/>
      <c r="E1" s="90" t="s">
        <v>236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4</v>
      </c>
      <c r="AA1" s="145" t="s">
        <v>5</v>
      </c>
      <c r="AB1" s="83" t="s">
        <v>6</v>
      </c>
      <c r="AC1" s="83" t="s">
        <v>7</v>
      </c>
      <c r="AD1" s="83" t="s">
        <v>8</v>
      </c>
      <c r="AE1" s="125" t="s">
        <v>9</v>
      </c>
      <c r="AF1" s="126" t="s">
        <v>10</v>
      </c>
      <c r="AG1" s="86"/>
      <c r="AH1" s="86"/>
    </row>
    <row r="2" spans="1:37">
      <c r="A2" s="90" t="s">
        <v>238</v>
      </c>
      <c r="B2" s="86"/>
      <c r="C2" s="86"/>
      <c r="D2" s="86"/>
      <c r="E2" s="90" t="s">
        <v>113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11</v>
      </c>
      <c r="AA2" s="84" t="s">
        <v>12</v>
      </c>
      <c r="AB2" s="84" t="s">
        <v>13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14</v>
      </c>
      <c r="B3" s="86"/>
      <c r="C3" s="86"/>
      <c r="D3" s="86"/>
      <c r="E3" s="90" t="s">
        <v>237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15</v>
      </c>
      <c r="AA3" s="84" t="s">
        <v>16</v>
      </c>
      <c r="AB3" s="84" t="s">
        <v>13</v>
      </c>
      <c r="AC3" s="84" t="s">
        <v>17</v>
      </c>
      <c r="AD3" s="85" t="s">
        <v>18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19</v>
      </c>
      <c r="AA4" s="84" t="s">
        <v>20</v>
      </c>
      <c r="AB4" s="84" t="s">
        <v>13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240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21</v>
      </c>
      <c r="AA5" s="84" t="s">
        <v>16</v>
      </c>
      <c r="AB5" s="84" t="s">
        <v>13</v>
      </c>
      <c r="AC5" s="84" t="s">
        <v>17</v>
      </c>
      <c r="AD5" s="85" t="s">
        <v>18</v>
      </c>
      <c r="AE5" s="125">
        <v>4</v>
      </c>
      <c r="AF5" s="130">
        <v>123.4567</v>
      </c>
      <c r="AG5" s="86"/>
      <c r="AH5" s="86"/>
    </row>
    <row r="6" spans="1:37">
      <c r="A6" s="90" t="s">
        <v>239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22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/>
      <c r="B8" s="106"/>
      <c r="C8" s="107"/>
      <c r="D8" s="152" t="s">
        <v>235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23</v>
      </c>
      <c r="B9" s="92" t="s">
        <v>24</v>
      </c>
      <c r="C9" s="92" t="s">
        <v>25</v>
      </c>
      <c r="D9" s="92" t="s">
        <v>26</v>
      </c>
      <c r="E9" s="92" t="s">
        <v>27</v>
      </c>
      <c r="F9" s="92" t="s">
        <v>28</v>
      </c>
      <c r="G9" s="92" t="s">
        <v>29</v>
      </c>
      <c r="H9" s="92" t="s">
        <v>30</v>
      </c>
      <c r="I9" s="92" t="s">
        <v>31</v>
      </c>
      <c r="J9" s="92" t="s">
        <v>32</v>
      </c>
      <c r="K9" s="109" t="s">
        <v>33</v>
      </c>
      <c r="L9" s="110"/>
      <c r="M9" s="111" t="s">
        <v>34</v>
      </c>
      <c r="N9" s="110"/>
      <c r="O9" s="92" t="s">
        <v>3</v>
      </c>
      <c r="P9" s="112" t="s">
        <v>35</v>
      </c>
      <c r="Q9" s="115" t="s">
        <v>27</v>
      </c>
      <c r="R9" s="115" t="s">
        <v>27</v>
      </c>
      <c r="S9" s="112" t="s">
        <v>27</v>
      </c>
      <c r="T9" s="116" t="s">
        <v>36</v>
      </c>
      <c r="U9" s="117" t="s">
        <v>37</v>
      </c>
      <c r="V9" s="118" t="s">
        <v>38</v>
      </c>
      <c r="W9" s="92" t="s">
        <v>39</v>
      </c>
      <c r="X9" s="92" t="s">
        <v>40</v>
      </c>
      <c r="Y9" s="92" t="s">
        <v>41</v>
      </c>
      <c r="Z9" s="131" t="s">
        <v>42</v>
      </c>
      <c r="AA9" s="131" t="s">
        <v>43</v>
      </c>
      <c r="AB9" s="92" t="s">
        <v>38</v>
      </c>
      <c r="AC9" s="92" t="s">
        <v>44</v>
      </c>
      <c r="AD9" s="92" t="s">
        <v>45</v>
      </c>
      <c r="AE9" s="132" t="s">
        <v>46</v>
      </c>
      <c r="AF9" s="132" t="s">
        <v>47</v>
      </c>
      <c r="AG9" s="132" t="s">
        <v>27</v>
      </c>
      <c r="AH9" s="132" t="s">
        <v>48</v>
      </c>
      <c r="AJ9" s="86" t="s">
        <v>128</v>
      </c>
      <c r="AK9" s="86" t="s">
        <v>130</v>
      </c>
    </row>
    <row r="10" spans="1:37">
      <c r="A10" s="94" t="s">
        <v>49</v>
      </c>
      <c r="B10" s="94" t="s">
        <v>50</v>
      </c>
      <c r="C10" s="108"/>
      <c r="D10" s="94" t="s">
        <v>51</v>
      </c>
      <c r="E10" s="94" t="s">
        <v>52</v>
      </c>
      <c r="F10" s="94" t="s">
        <v>53</v>
      </c>
      <c r="G10" s="94" t="s">
        <v>54</v>
      </c>
      <c r="H10" s="94" t="s">
        <v>55</v>
      </c>
      <c r="I10" s="94" t="s">
        <v>56</v>
      </c>
      <c r="J10" s="94"/>
      <c r="K10" s="94" t="s">
        <v>29</v>
      </c>
      <c r="L10" s="94" t="s">
        <v>32</v>
      </c>
      <c r="M10" s="113" t="s">
        <v>29</v>
      </c>
      <c r="N10" s="94" t="s">
        <v>32</v>
      </c>
      <c r="O10" s="94" t="s">
        <v>57</v>
      </c>
      <c r="P10" s="114"/>
      <c r="Q10" s="119" t="s">
        <v>58</v>
      </c>
      <c r="R10" s="119" t="s">
        <v>59</v>
      </c>
      <c r="S10" s="114" t="s">
        <v>60</v>
      </c>
      <c r="T10" s="120" t="s">
        <v>61</v>
      </c>
      <c r="U10" s="121" t="s">
        <v>62</v>
      </c>
      <c r="V10" s="122" t="s">
        <v>63</v>
      </c>
      <c r="W10" s="123"/>
      <c r="X10" s="124"/>
      <c r="Y10" s="124"/>
      <c r="Z10" s="133" t="s">
        <v>64</v>
      </c>
      <c r="AA10" s="133" t="s">
        <v>49</v>
      </c>
      <c r="AB10" s="94" t="s">
        <v>65</v>
      </c>
      <c r="AC10" s="124"/>
      <c r="AD10" s="124"/>
      <c r="AE10" s="134"/>
      <c r="AF10" s="134"/>
      <c r="AG10" s="134"/>
      <c r="AH10" s="134"/>
      <c r="AJ10" s="86" t="s">
        <v>129</v>
      </c>
      <c r="AK10" s="86" t="s">
        <v>131</v>
      </c>
    </row>
    <row r="12" spans="1:37">
      <c r="B12" s="144" t="s">
        <v>132</v>
      </c>
    </row>
    <row r="13" spans="1:37">
      <c r="B13" s="97" t="s">
        <v>133</v>
      </c>
    </row>
    <row r="14" spans="1:37">
      <c r="A14" s="95">
        <v>1</v>
      </c>
      <c r="B14" s="96" t="s">
        <v>134</v>
      </c>
      <c r="C14" s="97" t="s">
        <v>135</v>
      </c>
      <c r="D14" s="98" t="s">
        <v>136</v>
      </c>
      <c r="E14" s="99">
        <v>216</v>
      </c>
      <c r="F14" s="100" t="s">
        <v>137</v>
      </c>
      <c r="X14" s="97"/>
      <c r="Y14" s="97"/>
      <c r="AJ14" s="86" t="s">
        <v>138</v>
      </c>
      <c r="AK14" s="86" t="s">
        <v>139</v>
      </c>
    </row>
    <row r="15" spans="1:37" ht="25.5">
      <c r="A15" s="95">
        <v>2</v>
      </c>
      <c r="B15" s="96" t="s">
        <v>140</v>
      </c>
      <c r="C15" s="97" t="s">
        <v>141</v>
      </c>
      <c r="D15" s="98" t="s">
        <v>142</v>
      </c>
      <c r="E15" s="99">
        <v>130.53899999999999</v>
      </c>
      <c r="F15" s="100" t="s">
        <v>137</v>
      </c>
      <c r="X15" s="97"/>
      <c r="Y15" s="97"/>
      <c r="AJ15" s="86" t="s">
        <v>138</v>
      </c>
      <c r="AK15" s="86" t="s">
        <v>139</v>
      </c>
    </row>
    <row r="16" spans="1:37">
      <c r="A16" s="95">
        <v>3</v>
      </c>
      <c r="B16" s="96" t="s">
        <v>134</v>
      </c>
      <c r="C16" s="97" t="s">
        <v>143</v>
      </c>
      <c r="D16" s="98" t="s">
        <v>144</v>
      </c>
      <c r="E16" s="99">
        <v>212.17500000000001</v>
      </c>
      <c r="F16" s="100" t="s">
        <v>137</v>
      </c>
      <c r="X16" s="97"/>
      <c r="Y16" s="97"/>
      <c r="AJ16" s="86" t="s">
        <v>138</v>
      </c>
      <c r="AK16" s="86" t="s">
        <v>139</v>
      </c>
    </row>
    <row r="17" spans="1:37" ht="25.5">
      <c r="A17" s="95">
        <v>4</v>
      </c>
      <c r="B17" s="96" t="s">
        <v>134</v>
      </c>
      <c r="C17" s="97" t="s">
        <v>145</v>
      </c>
      <c r="D17" s="98" t="s">
        <v>146</v>
      </c>
      <c r="E17" s="99">
        <v>42.8</v>
      </c>
      <c r="F17" s="100" t="s">
        <v>147</v>
      </c>
      <c r="X17" s="97"/>
      <c r="Y17" s="97"/>
      <c r="AJ17" s="86" t="s">
        <v>138</v>
      </c>
      <c r="AK17" s="86" t="s">
        <v>139</v>
      </c>
    </row>
    <row r="18" spans="1:37" ht="25.5">
      <c r="A18" s="95">
        <v>5</v>
      </c>
      <c r="B18" s="96" t="s">
        <v>148</v>
      </c>
      <c r="C18" s="97" t="s">
        <v>149</v>
      </c>
      <c r="D18" s="98" t="s">
        <v>150</v>
      </c>
      <c r="E18" s="99">
        <v>42.8</v>
      </c>
      <c r="F18" s="100" t="s">
        <v>147</v>
      </c>
      <c r="X18" s="97"/>
      <c r="Y18" s="97"/>
      <c r="AA18" s="97"/>
      <c r="AJ18" s="86" t="s">
        <v>151</v>
      </c>
      <c r="AK18" s="86" t="s">
        <v>139</v>
      </c>
    </row>
    <row r="19" spans="1:37" ht="25.5">
      <c r="A19" s="95">
        <v>6</v>
      </c>
      <c r="B19" s="96" t="s">
        <v>134</v>
      </c>
      <c r="C19" s="97" t="s">
        <v>152</v>
      </c>
      <c r="D19" s="98" t="s">
        <v>153</v>
      </c>
      <c r="E19" s="99">
        <v>81</v>
      </c>
      <c r="F19" s="100" t="s">
        <v>147</v>
      </c>
      <c r="X19" s="97"/>
      <c r="Y19" s="97"/>
      <c r="AJ19" s="86" t="s">
        <v>138</v>
      </c>
      <c r="AK19" s="86" t="s">
        <v>139</v>
      </c>
    </row>
    <row r="20" spans="1:37" ht="25.5">
      <c r="A20" s="95">
        <v>7</v>
      </c>
      <c r="B20" s="96" t="s">
        <v>148</v>
      </c>
      <c r="C20" s="97" t="s">
        <v>154</v>
      </c>
      <c r="D20" s="98" t="s">
        <v>155</v>
      </c>
      <c r="E20" s="99">
        <v>81</v>
      </c>
      <c r="F20" s="100" t="s">
        <v>147</v>
      </c>
      <c r="X20" s="97"/>
      <c r="Y20" s="97"/>
      <c r="AA20" s="97"/>
      <c r="AJ20" s="86" t="s">
        <v>151</v>
      </c>
      <c r="AK20" s="86" t="s">
        <v>139</v>
      </c>
    </row>
    <row r="21" spans="1:37">
      <c r="D21" s="146" t="s">
        <v>156</v>
      </c>
      <c r="E21" s="147"/>
      <c r="H21" s="147"/>
      <c r="I21" s="147"/>
      <c r="J21" s="147"/>
      <c r="L21" s="148"/>
      <c r="N21" s="149"/>
    </row>
    <row r="23" spans="1:37">
      <c r="B23" s="97" t="s">
        <v>157</v>
      </c>
    </row>
    <row r="24" spans="1:37">
      <c r="A24" s="95">
        <v>8</v>
      </c>
      <c r="B24" s="96" t="s">
        <v>158</v>
      </c>
      <c r="C24" s="97" t="s">
        <v>159</v>
      </c>
      <c r="D24" s="98" t="s">
        <v>160</v>
      </c>
      <c r="E24" s="99">
        <v>136.32</v>
      </c>
      <c r="F24" s="100" t="s">
        <v>137</v>
      </c>
      <c r="X24" s="97"/>
      <c r="Y24" s="97"/>
      <c r="AJ24" s="86" t="s">
        <v>138</v>
      </c>
      <c r="AK24" s="86" t="s">
        <v>139</v>
      </c>
    </row>
    <row r="25" spans="1:37" ht="25.5">
      <c r="A25" s="95">
        <v>9</v>
      </c>
      <c r="B25" s="96" t="s">
        <v>161</v>
      </c>
      <c r="C25" s="97" t="s">
        <v>162</v>
      </c>
      <c r="D25" s="98" t="s">
        <v>163</v>
      </c>
      <c r="E25" s="99">
        <v>53</v>
      </c>
      <c r="F25" s="100" t="s">
        <v>164</v>
      </c>
      <c r="X25" s="97"/>
      <c r="Y25" s="97"/>
      <c r="AJ25" s="86" t="s">
        <v>138</v>
      </c>
      <c r="AK25" s="86" t="s">
        <v>139</v>
      </c>
    </row>
    <row r="26" spans="1:37">
      <c r="A26" s="95">
        <v>10</v>
      </c>
      <c r="B26" s="96" t="s">
        <v>161</v>
      </c>
      <c r="C26" s="97" t="s">
        <v>165</v>
      </c>
      <c r="D26" s="98" t="s">
        <v>166</v>
      </c>
      <c r="E26" s="99">
        <v>4</v>
      </c>
      <c r="F26" s="100" t="s">
        <v>164</v>
      </c>
      <c r="X26" s="97"/>
      <c r="Y26" s="97"/>
      <c r="AJ26" s="86" t="s">
        <v>138</v>
      </c>
      <c r="AK26" s="86" t="s">
        <v>139</v>
      </c>
    </row>
    <row r="27" spans="1:37" ht="25.5">
      <c r="A27" s="95">
        <v>11</v>
      </c>
      <c r="B27" s="96" t="s">
        <v>161</v>
      </c>
      <c r="C27" s="97" t="s">
        <v>167</v>
      </c>
      <c r="D27" s="98" t="s">
        <v>168</v>
      </c>
      <c r="E27" s="99">
        <v>9.4499999999999993</v>
      </c>
      <c r="F27" s="100" t="s">
        <v>137</v>
      </c>
      <c r="X27" s="97"/>
      <c r="Y27" s="97"/>
      <c r="AJ27" s="86" t="s">
        <v>138</v>
      </c>
      <c r="AK27" s="86" t="s">
        <v>139</v>
      </c>
    </row>
    <row r="28" spans="1:37" ht="25.5">
      <c r="A28" s="95">
        <v>12</v>
      </c>
      <c r="B28" s="96" t="s">
        <v>161</v>
      </c>
      <c r="C28" s="97" t="s">
        <v>169</v>
      </c>
      <c r="D28" s="98" t="s">
        <v>170</v>
      </c>
      <c r="E28" s="99">
        <v>47.25</v>
      </c>
      <c r="F28" s="100" t="s">
        <v>137</v>
      </c>
      <c r="X28" s="97"/>
      <c r="Y28" s="97"/>
      <c r="AJ28" s="86" t="s">
        <v>138</v>
      </c>
      <c r="AK28" s="86" t="s">
        <v>139</v>
      </c>
    </row>
    <row r="29" spans="1:37" ht="25.5">
      <c r="A29" s="95">
        <v>13</v>
      </c>
      <c r="B29" s="96" t="s">
        <v>161</v>
      </c>
      <c r="C29" s="97" t="s">
        <v>171</v>
      </c>
      <c r="D29" s="98" t="s">
        <v>172</v>
      </c>
      <c r="E29" s="99">
        <v>7.5</v>
      </c>
      <c r="F29" s="100" t="s">
        <v>137</v>
      </c>
      <c r="X29" s="97"/>
      <c r="Y29" s="97"/>
      <c r="AJ29" s="86" t="s">
        <v>138</v>
      </c>
      <c r="AK29" s="86" t="s">
        <v>139</v>
      </c>
    </row>
    <row r="30" spans="1:37">
      <c r="A30" s="95">
        <v>14</v>
      </c>
      <c r="B30" s="96" t="s">
        <v>161</v>
      </c>
      <c r="C30" s="97" t="s">
        <v>173</v>
      </c>
      <c r="D30" s="98" t="s">
        <v>174</v>
      </c>
      <c r="E30" s="99">
        <v>6</v>
      </c>
      <c r="F30" s="100" t="s">
        <v>137</v>
      </c>
      <c r="X30" s="97"/>
      <c r="Y30" s="97"/>
      <c r="AJ30" s="86" t="s">
        <v>138</v>
      </c>
      <c r="AK30" s="86" t="s">
        <v>139</v>
      </c>
    </row>
    <row r="31" spans="1:37">
      <c r="A31" s="95">
        <v>15</v>
      </c>
      <c r="B31" s="96" t="s">
        <v>161</v>
      </c>
      <c r="C31" s="97" t="s">
        <v>175</v>
      </c>
      <c r="D31" s="98" t="s">
        <v>176</v>
      </c>
      <c r="E31" s="99">
        <v>141.75</v>
      </c>
      <c r="F31" s="100" t="s">
        <v>137</v>
      </c>
      <c r="X31" s="97"/>
      <c r="Y31" s="97"/>
      <c r="AJ31" s="86" t="s">
        <v>138</v>
      </c>
      <c r="AK31" s="86" t="s">
        <v>139</v>
      </c>
    </row>
    <row r="32" spans="1:37">
      <c r="A32" s="95">
        <v>16</v>
      </c>
      <c r="B32" s="96" t="s">
        <v>161</v>
      </c>
      <c r="C32" s="97" t="s">
        <v>177</v>
      </c>
      <c r="D32" s="98" t="s">
        <v>178</v>
      </c>
      <c r="E32" s="99">
        <v>7.2519999999999998</v>
      </c>
      <c r="F32" s="100" t="s">
        <v>179</v>
      </c>
      <c r="X32" s="97"/>
      <c r="Y32" s="97"/>
      <c r="AJ32" s="86" t="s">
        <v>138</v>
      </c>
      <c r="AK32" s="86" t="s">
        <v>139</v>
      </c>
    </row>
    <row r="33" spans="1:37" ht="25.5">
      <c r="A33" s="95">
        <v>17</v>
      </c>
      <c r="B33" s="96" t="s">
        <v>161</v>
      </c>
      <c r="C33" s="97" t="s">
        <v>180</v>
      </c>
      <c r="D33" s="98" t="s">
        <v>181</v>
      </c>
      <c r="E33" s="99">
        <v>137.78800000000001</v>
      </c>
      <c r="F33" s="100" t="s">
        <v>179</v>
      </c>
      <c r="X33" s="97"/>
      <c r="Y33" s="97"/>
      <c r="AJ33" s="86" t="s">
        <v>138</v>
      </c>
      <c r="AK33" s="86" t="s">
        <v>139</v>
      </c>
    </row>
    <row r="34" spans="1:37" ht="25.5">
      <c r="A34" s="95">
        <v>18</v>
      </c>
      <c r="B34" s="96" t="s">
        <v>161</v>
      </c>
      <c r="C34" s="97" t="s">
        <v>182</v>
      </c>
      <c r="D34" s="98" t="s">
        <v>183</v>
      </c>
      <c r="E34" s="99">
        <v>7.2519999999999998</v>
      </c>
      <c r="F34" s="100" t="s">
        <v>179</v>
      </c>
      <c r="X34" s="97"/>
      <c r="Y34" s="97"/>
      <c r="AJ34" s="86" t="s">
        <v>138</v>
      </c>
      <c r="AK34" s="86" t="s">
        <v>139</v>
      </c>
    </row>
    <row r="35" spans="1:37" ht="25.5">
      <c r="A35" s="95">
        <v>19</v>
      </c>
      <c r="B35" s="96" t="s">
        <v>161</v>
      </c>
      <c r="C35" s="97" t="s">
        <v>184</v>
      </c>
      <c r="D35" s="98" t="s">
        <v>185</v>
      </c>
      <c r="E35" s="99">
        <v>21.756</v>
      </c>
      <c r="F35" s="100" t="s">
        <v>179</v>
      </c>
      <c r="X35" s="97"/>
      <c r="Y35" s="97"/>
      <c r="AJ35" s="86" t="s">
        <v>138</v>
      </c>
      <c r="AK35" s="86" t="s">
        <v>139</v>
      </c>
    </row>
    <row r="36" spans="1:37" ht="25.5">
      <c r="A36" s="95">
        <v>20</v>
      </c>
      <c r="B36" s="96" t="s">
        <v>161</v>
      </c>
      <c r="C36" s="97" t="s">
        <v>186</v>
      </c>
      <c r="D36" s="98" t="s">
        <v>187</v>
      </c>
      <c r="E36" s="99">
        <v>7.2519999999999998</v>
      </c>
      <c r="F36" s="100" t="s">
        <v>179</v>
      </c>
      <c r="X36" s="97"/>
      <c r="Y36" s="97"/>
      <c r="AJ36" s="86" t="s">
        <v>138</v>
      </c>
      <c r="AK36" s="86" t="s">
        <v>139</v>
      </c>
    </row>
    <row r="37" spans="1:37">
      <c r="D37" s="146" t="s">
        <v>188</v>
      </c>
      <c r="E37" s="147"/>
      <c r="H37" s="147"/>
      <c r="I37" s="147"/>
      <c r="J37" s="147"/>
      <c r="L37" s="148"/>
      <c r="N37" s="149"/>
    </row>
    <row r="39" spans="1:37">
      <c r="D39" s="146" t="s">
        <v>189</v>
      </c>
      <c r="E39" s="149"/>
      <c r="H39" s="147"/>
      <c r="I39" s="147"/>
      <c r="J39" s="147"/>
      <c r="L39" s="148"/>
      <c r="N39" s="149"/>
    </row>
    <row r="41" spans="1:37">
      <c r="B41" s="144" t="s">
        <v>190</v>
      </c>
    </row>
    <row r="42" spans="1:37">
      <c r="B42" s="97" t="s">
        <v>191</v>
      </c>
    </row>
    <row r="43" spans="1:37">
      <c r="A43" s="95">
        <v>21</v>
      </c>
      <c r="B43" s="96" t="s">
        <v>192</v>
      </c>
      <c r="C43" s="97" t="s">
        <v>193</v>
      </c>
      <c r="D43" s="98" t="s">
        <v>194</v>
      </c>
      <c r="E43" s="99">
        <v>42.8</v>
      </c>
      <c r="F43" s="100" t="s">
        <v>147</v>
      </c>
      <c r="X43" s="97"/>
      <c r="Y43" s="97"/>
      <c r="AJ43" s="86" t="s">
        <v>195</v>
      </c>
      <c r="AK43" s="86" t="s">
        <v>139</v>
      </c>
    </row>
    <row r="44" spans="1:37">
      <c r="A44" s="95">
        <v>22</v>
      </c>
      <c r="B44" s="96" t="s">
        <v>192</v>
      </c>
      <c r="C44" s="97" t="s">
        <v>196</v>
      </c>
      <c r="D44" s="98" t="s">
        <v>197</v>
      </c>
      <c r="E44" s="99">
        <v>81</v>
      </c>
      <c r="F44" s="100" t="s">
        <v>147</v>
      </c>
      <c r="X44" s="97"/>
      <c r="Y44" s="97"/>
      <c r="AJ44" s="86" t="s">
        <v>195</v>
      </c>
      <c r="AK44" s="86" t="s">
        <v>139</v>
      </c>
    </row>
    <row r="45" spans="1:37">
      <c r="A45" s="95">
        <v>23</v>
      </c>
      <c r="B45" s="96" t="s">
        <v>192</v>
      </c>
      <c r="C45" s="97" t="s">
        <v>198</v>
      </c>
      <c r="D45" s="98" t="s">
        <v>199</v>
      </c>
      <c r="E45" s="99">
        <v>80.8</v>
      </c>
      <c r="F45" s="100" t="s">
        <v>147</v>
      </c>
      <c r="X45" s="97"/>
      <c r="Y45" s="97"/>
      <c r="AJ45" s="86" t="s">
        <v>195</v>
      </c>
      <c r="AK45" s="86" t="s">
        <v>139</v>
      </c>
    </row>
    <row r="46" spans="1:37">
      <c r="D46" s="146" t="s">
        <v>200</v>
      </c>
      <c r="E46" s="147"/>
      <c r="H46" s="147"/>
      <c r="I46" s="147"/>
      <c r="J46" s="147"/>
      <c r="L46" s="148"/>
      <c r="N46" s="149"/>
    </row>
    <row r="48" spans="1:37">
      <c r="B48" s="97" t="s">
        <v>201</v>
      </c>
    </row>
    <row r="49" spans="1:37" ht="25.5">
      <c r="A49" s="95">
        <v>24</v>
      </c>
      <c r="B49" s="96" t="s">
        <v>202</v>
      </c>
      <c r="C49" s="97" t="s">
        <v>203</v>
      </c>
      <c r="D49" s="98" t="s">
        <v>204</v>
      </c>
      <c r="E49" s="99">
        <v>7</v>
      </c>
      <c r="F49" s="100" t="s">
        <v>164</v>
      </c>
      <c r="X49" s="97"/>
      <c r="Y49" s="97"/>
      <c r="AJ49" s="86" t="s">
        <v>195</v>
      </c>
      <c r="AK49" s="86" t="s">
        <v>139</v>
      </c>
    </row>
    <row r="50" spans="1:37" ht="25.5">
      <c r="A50" s="95">
        <v>25</v>
      </c>
      <c r="B50" s="96" t="s">
        <v>202</v>
      </c>
      <c r="C50" s="97" t="s">
        <v>205</v>
      </c>
      <c r="D50" s="98" t="s">
        <v>206</v>
      </c>
      <c r="E50" s="99">
        <v>34</v>
      </c>
      <c r="F50" s="100" t="s">
        <v>164</v>
      </c>
      <c r="X50" s="97"/>
      <c r="Y50" s="97"/>
      <c r="AJ50" s="86" t="s">
        <v>195</v>
      </c>
      <c r="AK50" s="86" t="s">
        <v>139</v>
      </c>
    </row>
    <row r="51" spans="1:37">
      <c r="D51" s="146" t="s">
        <v>207</v>
      </c>
      <c r="E51" s="147"/>
      <c r="H51" s="147"/>
      <c r="I51" s="147"/>
      <c r="J51" s="147"/>
      <c r="L51" s="148"/>
      <c r="N51" s="149"/>
    </row>
    <row r="53" spans="1:37">
      <c r="B53" s="97" t="s">
        <v>208</v>
      </c>
    </row>
    <row r="54" spans="1:37">
      <c r="A54" s="95">
        <v>26</v>
      </c>
      <c r="B54" s="96" t="s">
        <v>209</v>
      </c>
      <c r="C54" s="97" t="s">
        <v>210</v>
      </c>
      <c r="D54" s="98" t="s">
        <v>211</v>
      </c>
      <c r="E54" s="99">
        <v>445.6</v>
      </c>
      <c r="F54" s="100" t="s">
        <v>147</v>
      </c>
      <c r="X54" s="97"/>
      <c r="Y54" s="97"/>
      <c r="AJ54" s="86" t="s">
        <v>195</v>
      </c>
      <c r="AK54" s="86" t="s">
        <v>139</v>
      </c>
    </row>
    <row r="55" spans="1:37">
      <c r="A55" s="95">
        <v>27</v>
      </c>
      <c r="B55" s="96" t="s">
        <v>148</v>
      </c>
      <c r="C55" s="97" t="s">
        <v>212</v>
      </c>
      <c r="D55" s="98" t="s">
        <v>213</v>
      </c>
      <c r="E55" s="99">
        <v>7</v>
      </c>
      <c r="F55" s="100" t="s">
        <v>164</v>
      </c>
      <c r="X55" s="97"/>
      <c r="Y55" s="97"/>
      <c r="AA55" s="97"/>
      <c r="AJ55" s="86" t="s">
        <v>214</v>
      </c>
      <c r="AK55" s="86" t="s">
        <v>139</v>
      </c>
    </row>
    <row r="56" spans="1:37">
      <c r="A56" s="95">
        <v>28</v>
      </c>
      <c r="B56" s="96" t="s">
        <v>148</v>
      </c>
      <c r="C56" s="97" t="s">
        <v>215</v>
      </c>
      <c r="D56" s="98" t="s">
        <v>216</v>
      </c>
      <c r="E56" s="99">
        <v>4</v>
      </c>
      <c r="F56" s="100" t="s">
        <v>164</v>
      </c>
      <c r="X56" s="97"/>
      <c r="Y56" s="97"/>
      <c r="AA56" s="97"/>
      <c r="AJ56" s="86" t="s">
        <v>214</v>
      </c>
      <c r="AK56" s="86" t="s">
        <v>139</v>
      </c>
    </row>
    <row r="57" spans="1:37" ht="25.5">
      <c r="A57" s="95">
        <v>29</v>
      </c>
      <c r="B57" s="96" t="s">
        <v>148</v>
      </c>
      <c r="C57" s="97" t="s">
        <v>217</v>
      </c>
      <c r="D57" s="98" t="s">
        <v>218</v>
      </c>
      <c r="E57" s="99">
        <v>11</v>
      </c>
      <c r="F57" s="100" t="s">
        <v>164</v>
      </c>
      <c r="X57" s="97"/>
      <c r="Y57" s="97"/>
      <c r="AA57" s="97"/>
      <c r="AJ57" s="86" t="s">
        <v>214</v>
      </c>
      <c r="AK57" s="86" t="s">
        <v>139</v>
      </c>
    </row>
    <row r="58" spans="1:37">
      <c r="A58" s="95">
        <v>30</v>
      </c>
      <c r="B58" s="96" t="s">
        <v>148</v>
      </c>
      <c r="C58" s="97" t="s">
        <v>219</v>
      </c>
      <c r="D58" s="98" t="s">
        <v>220</v>
      </c>
      <c r="E58" s="99">
        <v>36</v>
      </c>
      <c r="F58" s="100" t="s">
        <v>164</v>
      </c>
      <c r="X58" s="97"/>
      <c r="Y58" s="97"/>
      <c r="AA58" s="97"/>
      <c r="AJ58" s="86" t="s">
        <v>214</v>
      </c>
      <c r="AK58" s="86" t="s">
        <v>139</v>
      </c>
    </row>
    <row r="59" spans="1:37">
      <c r="A59" s="95">
        <v>31</v>
      </c>
      <c r="B59" s="96" t="s">
        <v>148</v>
      </c>
      <c r="C59" s="97" t="s">
        <v>221</v>
      </c>
      <c r="D59" s="98" t="s">
        <v>222</v>
      </c>
      <c r="E59" s="99">
        <v>2</v>
      </c>
      <c r="F59" s="100" t="s">
        <v>164</v>
      </c>
      <c r="X59" s="97"/>
      <c r="Y59" s="97"/>
      <c r="AA59" s="97"/>
      <c r="AJ59" s="86" t="s">
        <v>214</v>
      </c>
      <c r="AK59" s="86" t="s">
        <v>139</v>
      </c>
    </row>
    <row r="60" spans="1:37">
      <c r="A60" s="95">
        <v>32</v>
      </c>
      <c r="B60" s="96" t="s">
        <v>209</v>
      </c>
      <c r="C60" s="97" t="s">
        <v>223</v>
      </c>
      <c r="D60" s="98" t="s">
        <v>224</v>
      </c>
      <c r="E60" s="99">
        <v>14.3</v>
      </c>
      <c r="F60" s="100" t="s">
        <v>147</v>
      </c>
      <c r="X60" s="97"/>
      <c r="Y60" s="97"/>
      <c r="AJ60" s="86" t="s">
        <v>195</v>
      </c>
      <c r="AK60" s="86" t="s">
        <v>139</v>
      </c>
    </row>
    <row r="61" spans="1:37">
      <c r="A61" s="95">
        <v>33</v>
      </c>
      <c r="B61" s="96" t="s">
        <v>148</v>
      </c>
      <c r="C61" s="97" t="s">
        <v>225</v>
      </c>
      <c r="D61" s="98" t="s">
        <v>226</v>
      </c>
      <c r="E61" s="99">
        <v>1</v>
      </c>
      <c r="F61" s="100" t="s">
        <v>164</v>
      </c>
      <c r="X61" s="97"/>
      <c r="Y61" s="97"/>
      <c r="AA61" s="97"/>
      <c r="AJ61" s="86" t="s">
        <v>214</v>
      </c>
      <c r="AK61" s="86" t="s">
        <v>139</v>
      </c>
    </row>
    <row r="62" spans="1:37">
      <c r="A62" s="95">
        <v>34</v>
      </c>
      <c r="B62" s="96" t="s">
        <v>148</v>
      </c>
      <c r="C62" s="97" t="s">
        <v>227</v>
      </c>
      <c r="D62" s="98" t="s">
        <v>228</v>
      </c>
      <c r="E62" s="99">
        <v>1</v>
      </c>
      <c r="F62" s="100" t="s">
        <v>164</v>
      </c>
      <c r="X62" s="97"/>
      <c r="Y62" s="97"/>
      <c r="AA62" s="97"/>
      <c r="AJ62" s="86" t="s">
        <v>214</v>
      </c>
      <c r="AK62" s="86" t="s">
        <v>139</v>
      </c>
    </row>
    <row r="63" spans="1:37" ht="25.5">
      <c r="A63" s="95">
        <v>35</v>
      </c>
      <c r="B63" s="96" t="s">
        <v>209</v>
      </c>
      <c r="C63" s="97" t="s">
        <v>229</v>
      </c>
      <c r="D63" s="98" t="s">
        <v>230</v>
      </c>
      <c r="E63" s="99">
        <v>36</v>
      </c>
      <c r="F63" s="100" t="s">
        <v>164</v>
      </c>
      <c r="X63" s="97"/>
      <c r="Y63" s="97"/>
      <c r="AJ63" s="86" t="s">
        <v>195</v>
      </c>
      <c r="AK63" s="86" t="s">
        <v>139</v>
      </c>
    </row>
    <row r="64" spans="1:37">
      <c r="D64" s="146" t="s">
        <v>231</v>
      </c>
      <c r="E64" s="147"/>
      <c r="H64" s="147"/>
      <c r="I64" s="147"/>
      <c r="J64" s="147"/>
      <c r="L64" s="148"/>
      <c r="N64" s="149"/>
    </row>
    <row r="66" spans="4:14">
      <c r="D66" s="146" t="s">
        <v>232</v>
      </c>
      <c r="E66" s="147"/>
      <c r="H66" s="147"/>
      <c r="I66" s="147"/>
      <c r="J66" s="147"/>
      <c r="L66" s="148"/>
      <c r="N66" s="149"/>
    </row>
    <row r="68" spans="4:14">
      <c r="D68" s="150" t="s">
        <v>233</v>
      </c>
      <c r="E68" s="147"/>
      <c r="H68" s="147"/>
      <c r="I68" s="147"/>
      <c r="J68" s="147"/>
      <c r="L68" s="148"/>
      <c r="N68" s="149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Vlastnik</cp:lastModifiedBy>
  <cp:lastPrinted>2016-04-18T11:45:00Z</cp:lastPrinted>
  <dcterms:created xsi:type="dcterms:W3CDTF">1999-04-06T07:39:00Z</dcterms:created>
  <dcterms:modified xsi:type="dcterms:W3CDTF">2020-10-05T16:59:20Z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